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ené Vladár\Desktop\"/>
    </mc:Choice>
  </mc:AlternateContent>
  <bookViews>
    <workbookView xWindow="240" yWindow="30" windowWidth="16770" windowHeight="10995"/>
  </bookViews>
  <sheets>
    <sheet name="Foglio1" sheetId="1" r:id="rId1"/>
  </sheets>
  <calcPr calcId="171027"/>
</workbook>
</file>

<file path=xl/calcChain.xml><?xml version="1.0" encoding="utf-8"?>
<calcChain xmlns="http://schemas.openxmlformats.org/spreadsheetml/2006/main">
  <c r="E6" i="1" l="1"/>
  <c r="K76" i="1"/>
  <c r="H76" i="1"/>
  <c r="E76" i="1"/>
  <c r="E74" i="1"/>
  <c r="H73" i="1" s="1"/>
  <c r="E71" i="1"/>
  <c r="H70" i="1"/>
  <c r="E68" i="1"/>
  <c r="H67" i="1" s="1"/>
  <c r="E65" i="1"/>
  <c r="H64" i="1"/>
  <c r="E62" i="1"/>
  <c r="H61" i="1" s="1"/>
  <c r="K68" i="1"/>
  <c r="K65" i="1"/>
  <c r="K62" i="1"/>
  <c r="K74" i="1"/>
  <c r="K71" i="1"/>
  <c r="F62" i="1"/>
  <c r="L61" i="1" s="1"/>
  <c r="L62" i="1" s="1"/>
  <c r="I62" i="1"/>
  <c r="F74" i="1"/>
  <c r="I74" i="1"/>
  <c r="L73" i="1"/>
  <c r="L74" i="1"/>
  <c r="F71" i="1"/>
  <c r="L70" i="1"/>
  <c r="L71" i="1"/>
  <c r="F68" i="1"/>
  <c r="L67" i="1" s="1"/>
  <c r="L68" i="1" s="1"/>
  <c r="F65" i="1"/>
  <c r="I65" i="1"/>
  <c r="G74" i="1"/>
  <c r="J74" i="1"/>
  <c r="M73" i="1"/>
  <c r="M74" i="1"/>
  <c r="G71" i="1"/>
  <c r="J71" i="1"/>
  <c r="M70" i="1"/>
  <c r="M71" i="1"/>
  <c r="G68" i="1"/>
  <c r="J68" i="1"/>
  <c r="M67" i="1"/>
  <c r="M68" i="1"/>
  <c r="G65" i="1"/>
  <c r="J65" i="1"/>
  <c r="M64" i="1"/>
  <c r="M65" i="1"/>
  <c r="G62" i="1"/>
  <c r="J62" i="1"/>
  <c r="G64" i="1"/>
  <c r="J64" i="1"/>
  <c r="G67" i="1"/>
  <c r="J67" i="1"/>
  <c r="G70" i="1"/>
  <c r="J70" i="1"/>
  <c r="G73" i="1"/>
  <c r="J73" i="1"/>
  <c r="F73" i="1"/>
  <c r="I73" i="1" s="1"/>
  <c r="F72" i="1"/>
  <c r="I72" i="1" s="1"/>
  <c r="F70" i="1"/>
  <c r="I70" i="1"/>
  <c r="F69" i="1"/>
  <c r="I69" i="1"/>
  <c r="F67" i="1"/>
  <c r="I67" i="1"/>
  <c r="F66" i="1"/>
  <c r="I66" i="1"/>
  <c r="F64" i="1"/>
  <c r="I64" i="1"/>
  <c r="F63" i="1"/>
  <c r="I63" i="1"/>
  <c r="I71" i="1"/>
  <c r="F61" i="1"/>
  <c r="G61" i="1"/>
  <c r="J61" i="1"/>
  <c r="L64" i="1"/>
  <c r="L65" i="1" s="1"/>
  <c r="E2" i="1" l="1"/>
  <c r="H2" i="1" s="1"/>
  <c r="E10" i="1"/>
  <c r="G10" i="1" s="1"/>
  <c r="J10" i="1" s="1"/>
  <c r="E3" i="1"/>
  <c r="H3" i="1" s="1"/>
  <c r="E8" i="1"/>
  <c r="G8" i="1" s="1"/>
  <c r="J8" i="1" s="1"/>
  <c r="E11" i="1"/>
  <c r="F11" i="1" s="1"/>
  <c r="E4" i="1"/>
  <c r="G4" i="1" s="1"/>
  <c r="J4" i="1" s="1"/>
  <c r="E7" i="1"/>
  <c r="F7" i="1" s="1"/>
  <c r="E13" i="1"/>
  <c r="G13" i="1" s="1"/>
  <c r="J13" i="1" s="1"/>
  <c r="E5" i="1"/>
  <c r="F5" i="1" s="1"/>
  <c r="E17" i="1"/>
  <c r="E15" i="1"/>
  <c r="F15" i="1" s="1"/>
  <c r="E16" i="1"/>
  <c r="F16" i="1" s="1"/>
  <c r="E14" i="1"/>
  <c r="H14" i="1" s="1"/>
  <c r="G2" i="1"/>
  <c r="J2" i="1" s="1"/>
  <c r="G6" i="1"/>
  <c r="J6" i="1" s="1"/>
  <c r="H6" i="1"/>
  <c r="E12" i="1"/>
  <c r="F12" i="1" s="1"/>
  <c r="G7" i="1"/>
  <c r="J7" i="1" s="1"/>
  <c r="F2" i="1"/>
  <c r="I68" i="1"/>
  <c r="E9" i="1"/>
  <c r="F9" i="1" s="1"/>
  <c r="F6" i="1"/>
  <c r="H10" i="1" l="1"/>
  <c r="F10" i="1"/>
  <c r="I10" i="1" s="1"/>
  <c r="H7" i="1"/>
  <c r="G3" i="1"/>
  <c r="J3" i="1" s="1"/>
  <c r="F8" i="1"/>
  <c r="I8" i="1" s="1"/>
  <c r="F3" i="1"/>
  <c r="H13" i="1"/>
  <c r="H11" i="1"/>
  <c r="F4" i="1"/>
  <c r="I4" i="1" s="1"/>
  <c r="H8" i="1"/>
  <c r="F13" i="1"/>
  <c r="I13" i="1" s="1"/>
  <c r="G5" i="1"/>
  <c r="J5" i="1" s="1"/>
  <c r="H4" i="1"/>
  <c r="G11" i="1"/>
  <c r="J11" i="1" s="1"/>
  <c r="H5" i="1"/>
  <c r="I6" i="1"/>
  <c r="F14" i="1"/>
  <c r="H15" i="1"/>
  <c r="G16" i="1"/>
  <c r="J16" i="1" s="1"/>
  <c r="H16" i="1"/>
  <c r="G14" i="1"/>
  <c r="J14" i="1" s="1"/>
  <c r="G15" i="1"/>
  <c r="J15" i="1" s="1"/>
  <c r="I16" i="1"/>
  <c r="H17" i="1"/>
  <c r="G17" i="1"/>
  <c r="J17" i="1" s="1"/>
  <c r="F17" i="1"/>
  <c r="I7" i="1"/>
  <c r="G12" i="1"/>
  <c r="J12" i="1" s="1"/>
  <c r="I2" i="1"/>
  <c r="G9" i="1"/>
  <c r="J9" i="1" s="1"/>
  <c r="H9" i="1"/>
  <c r="H12" i="1"/>
  <c r="I3" i="1" l="1"/>
  <c r="I5" i="1"/>
  <c r="I11" i="1"/>
  <c r="I15" i="1"/>
  <c r="I17" i="1"/>
  <c r="I14" i="1"/>
  <c r="I12" i="1"/>
  <c r="I9" i="1"/>
</calcChain>
</file>

<file path=xl/sharedStrings.xml><?xml version="1.0" encoding="utf-8"?>
<sst xmlns="http://schemas.openxmlformats.org/spreadsheetml/2006/main" count="34" uniqueCount="31">
  <si>
    <t>x%</t>
  </si>
  <si>
    <t>y%</t>
  </si>
  <si>
    <t>z%</t>
  </si>
  <si>
    <t>x'</t>
  </si>
  <si>
    <t>y'</t>
  </si>
  <si>
    <t>a</t>
  </si>
  <si>
    <t>b</t>
  </si>
  <si>
    <t>c</t>
  </si>
  <si>
    <t>bc</t>
  </si>
  <si>
    <t>ac</t>
  </si>
  <si>
    <t>ab</t>
  </si>
  <si>
    <t>Primárny</t>
  </si>
  <si>
    <t>Sekundárny</t>
  </si>
  <si>
    <t>Terciárny</t>
  </si>
  <si>
    <t>Suma</t>
  </si>
  <si>
    <t>Bitárová</t>
  </si>
  <si>
    <t>Divina</t>
  </si>
  <si>
    <t>Divinka</t>
  </si>
  <si>
    <t>Dlhé Pole</t>
  </si>
  <si>
    <t>Dolný Hričov</t>
  </si>
  <si>
    <t>Horný Hričov</t>
  </si>
  <si>
    <t>Hôrky</t>
  </si>
  <si>
    <t>Hričovské Podhradie</t>
  </si>
  <si>
    <t>Ovčiarsko</t>
  </si>
  <si>
    <t>Paština Závada</t>
  </si>
  <si>
    <t>Rudina</t>
  </si>
  <si>
    <t>Rudinka</t>
  </si>
  <si>
    <t>Rudinská</t>
  </si>
  <si>
    <t>Svederník</t>
  </si>
  <si>
    <t>Teplička nad Váhom</t>
  </si>
  <si>
    <t>Žilina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</si>
</sst>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_)"/>
    <numFmt numFmtId="166" formatCode="0.000_)"/>
  </numFmts>
  <fonts count="10" x14ac:knownFonts="1">
    <font>
      <sz val="9"/>
      <name val="MS Sans Serif"/>
    </font>
    <font>
      <sz val="9"/>
      <name val="MS Sans Serif"/>
      <family val="2"/>
    </font>
    <font>
      <sz val="10"/>
      <name val="Courier"/>
      <family val="3"/>
    </font>
    <font>
      <sz val="9"/>
      <name val="Arial"/>
      <family val="2"/>
    </font>
    <font>
      <u/>
      <sz val="9"/>
      <color indexed="12"/>
      <name val="MS Sans Serif"/>
      <family val="2"/>
    </font>
    <font>
      <b/>
      <sz val="9"/>
      <name val="Arial"/>
      <family val="2"/>
    </font>
    <font>
      <u/>
      <sz val="9"/>
      <color indexed="12"/>
      <name val="Arial"/>
      <family val="2"/>
    </font>
    <font>
      <sz val="9"/>
      <color theme="0"/>
      <name val="Arial"/>
      <family val="2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164" fontId="2" fillId="0" borderId="0"/>
    <xf numFmtId="9" fontId="1" fillId="0" borderId="0" applyFont="0" applyFill="0" applyBorder="0" applyAlignment="0" applyProtection="0"/>
  </cellStyleXfs>
  <cellXfs count="56">
    <xf numFmtId="0" fontId="0" fillId="0" borderId="0" xfId="0"/>
    <xf numFmtId="0" fontId="3" fillId="0" borderId="0" xfId="0" applyFont="1"/>
    <xf numFmtId="164" fontId="3" fillId="0" borderId="0" xfId="2" applyFont="1" applyProtection="1"/>
    <xf numFmtId="2" fontId="3" fillId="0" borderId="0" xfId="0" applyNumberFormat="1" applyFont="1"/>
    <xf numFmtId="164" fontId="3" fillId="0" borderId="0" xfId="2" applyFont="1" applyProtection="1">
      <protection locked="0"/>
    </xf>
    <xf numFmtId="0" fontId="5" fillId="0" borderId="0" xfId="0" applyFont="1"/>
    <xf numFmtId="0" fontId="6" fillId="0" borderId="0" xfId="1" applyFont="1" applyAlignment="1" applyProtection="1"/>
    <xf numFmtId="0" fontId="3" fillId="0" borderId="0" xfId="0" applyFont="1" applyFill="1"/>
    <xf numFmtId="0" fontId="3" fillId="0" borderId="0" xfId="0" applyFont="1" applyFill="1" applyAlignment="1">
      <alignment horizontal="right"/>
    </xf>
    <xf numFmtId="0" fontId="3" fillId="0" borderId="0" xfId="0" applyFont="1" applyFill="1" applyAlignment="1">
      <alignment horizontal="center"/>
    </xf>
    <xf numFmtId="2" fontId="3" fillId="0" borderId="0" xfId="2" applyNumberFormat="1" applyFont="1" applyProtection="1"/>
    <xf numFmtId="0" fontId="3" fillId="0" borderId="0" xfId="0" applyNumberFormat="1" applyFont="1"/>
    <xf numFmtId="0" fontId="3" fillId="0" borderId="0" xfId="2" applyNumberFormat="1" applyFont="1" applyProtection="1"/>
    <xf numFmtId="0" fontId="7" fillId="0" borderId="0" xfId="0" applyNumberFormat="1" applyFont="1" applyAlignment="1">
      <alignment horizontal="center"/>
    </xf>
    <xf numFmtId="0" fontId="7" fillId="0" borderId="0" xfId="2" applyNumberFormat="1" applyFont="1" applyAlignment="1" applyProtection="1">
      <alignment horizontal="center"/>
    </xf>
    <xf numFmtId="0" fontId="3" fillId="0" borderId="0" xfId="0" applyNumberFormat="1" applyFont="1" applyFill="1"/>
    <xf numFmtId="2" fontId="7" fillId="0" borderId="0" xfId="2" applyNumberFormat="1" applyFont="1" applyAlignment="1" applyProtection="1">
      <alignment horizontal="center"/>
    </xf>
    <xf numFmtId="9" fontId="7" fillId="0" borderId="0" xfId="3" applyFont="1" applyAlignment="1">
      <alignment horizontal="center"/>
    </xf>
    <xf numFmtId="9" fontId="7" fillId="0" borderId="0" xfId="3" applyFont="1" applyAlignment="1" applyProtection="1">
      <alignment horizontal="center"/>
    </xf>
    <xf numFmtId="2" fontId="7" fillId="0" borderId="0" xfId="0" applyNumberFormat="1" applyFont="1" applyAlignment="1">
      <alignment horizontal="center"/>
    </xf>
    <xf numFmtId="164" fontId="8" fillId="0" borderId="8" xfId="2" applyFont="1" applyFill="1" applyBorder="1" applyProtection="1">
      <protection locked="0"/>
    </xf>
    <xf numFmtId="164" fontId="8" fillId="0" borderId="9" xfId="2" applyFont="1" applyFill="1" applyBorder="1" applyProtection="1">
      <protection locked="0"/>
    </xf>
    <xf numFmtId="164" fontId="8" fillId="0" borderId="18" xfId="2" applyFont="1" applyFill="1" applyBorder="1" applyProtection="1">
      <protection locked="0"/>
    </xf>
    <xf numFmtId="164" fontId="8" fillId="0" borderId="26" xfId="2" applyFont="1" applyBorder="1" applyAlignment="1" applyProtection="1">
      <alignment horizontal="right"/>
      <protection locked="0"/>
    </xf>
    <xf numFmtId="164" fontId="9" fillId="2" borderId="26" xfId="2" applyFont="1" applyFill="1" applyBorder="1" applyAlignment="1" applyProtection="1">
      <alignment horizontal="center"/>
      <protection locked="0"/>
    </xf>
    <xf numFmtId="164" fontId="9" fillId="2" borderId="2" xfId="2" applyFont="1" applyFill="1" applyBorder="1" applyAlignment="1" applyProtection="1">
      <alignment horizontal="center"/>
      <protection locked="0"/>
    </xf>
    <xf numFmtId="164" fontId="8" fillId="0" borderId="27" xfId="2" applyFont="1" applyBorder="1" applyAlignment="1" applyProtection="1">
      <alignment horizontal="center"/>
    </xf>
    <xf numFmtId="164" fontId="8" fillId="0" borderId="28" xfId="2" applyFont="1" applyBorder="1" applyAlignment="1" applyProtection="1">
      <alignment horizontal="center"/>
    </xf>
    <xf numFmtId="164" fontId="8" fillId="0" borderId="29" xfId="2" applyFont="1" applyBorder="1" applyAlignment="1" applyProtection="1">
      <alignment horizontal="center"/>
    </xf>
    <xf numFmtId="164" fontId="8" fillId="0" borderId="30" xfId="2" applyFont="1" applyBorder="1" applyAlignment="1" applyProtection="1">
      <alignment horizontal="center"/>
    </xf>
    <xf numFmtId="164" fontId="8" fillId="0" borderId="31" xfId="2" applyFont="1" applyBorder="1" applyAlignment="1" applyProtection="1">
      <alignment horizontal="center"/>
    </xf>
    <xf numFmtId="164" fontId="8" fillId="0" borderId="32" xfId="2" applyFont="1" applyBorder="1" applyAlignment="1" applyProtection="1">
      <alignment horizontal="center"/>
    </xf>
    <xf numFmtId="166" fontId="8" fillId="0" borderId="18" xfId="2" applyNumberFormat="1" applyFont="1" applyFill="1" applyBorder="1" applyAlignment="1" applyProtection="1">
      <alignment horizontal="center"/>
      <protection locked="0"/>
    </xf>
    <xf numFmtId="166" fontId="8" fillId="0" borderId="19" xfId="2" applyNumberFormat="1" applyFont="1" applyFill="1" applyBorder="1" applyAlignment="1" applyProtection="1">
      <alignment horizontal="center"/>
      <protection locked="0"/>
    </xf>
    <xf numFmtId="166" fontId="8" fillId="0" borderId="20" xfId="2" applyNumberFormat="1" applyFont="1" applyBorder="1" applyAlignment="1">
      <alignment horizontal="center"/>
    </xf>
    <xf numFmtId="166" fontId="8" fillId="0" borderId="8" xfId="2" applyNumberFormat="1" applyFont="1" applyFill="1" applyBorder="1" applyAlignment="1" applyProtection="1">
      <alignment horizontal="center"/>
      <protection locked="0"/>
    </xf>
    <xf numFmtId="166" fontId="8" fillId="0" borderId="12" xfId="2" applyNumberFormat="1" applyFont="1" applyFill="1" applyBorder="1" applyAlignment="1" applyProtection="1">
      <alignment horizontal="center"/>
      <protection locked="0"/>
    </xf>
    <xf numFmtId="166" fontId="8" fillId="0" borderId="14" xfId="2" applyNumberFormat="1" applyFont="1" applyBorder="1" applyAlignment="1">
      <alignment horizontal="center"/>
    </xf>
    <xf numFmtId="166" fontId="8" fillId="0" borderId="9" xfId="2" applyNumberFormat="1" applyFont="1" applyFill="1" applyBorder="1" applyAlignment="1" applyProtection="1">
      <alignment horizontal="center"/>
      <protection locked="0"/>
    </xf>
    <xf numFmtId="166" fontId="8" fillId="0" borderId="13" xfId="2" applyNumberFormat="1" applyFont="1" applyFill="1" applyBorder="1" applyAlignment="1" applyProtection="1">
      <alignment horizontal="center"/>
      <protection locked="0"/>
    </xf>
    <xf numFmtId="166" fontId="8" fillId="0" borderId="15" xfId="2" applyNumberFormat="1" applyFont="1" applyBorder="1" applyAlignment="1">
      <alignment horizontal="center"/>
    </xf>
    <xf numFmtId="164" fontId="8" fillId="0" borderId="21" xfId="2" applyNumberFormat="1" applyFont="1" applyBorder="1" applyAlignment="1">
      <alignment horizontal="center"/>
    </xf>
    <xf numFmtId="164" fontId="8" fillId="0" borderId="22" xfId="2" applyNumberFormat="1" applyFont="1" applyBorder="1" applyAlignment="1">
      <alignment horizontal="center"/>
    </xf>
    <xf numFmtId="164" fontId="8" fillId="0" borderId="23" xfId="2" applyNumberFormat="1" applyFont="1" applyBorder="1" applyAlignment="1">
      <alignment horizontal="center"/>
    </xf>
    <xf numFmtId="164" fontId="8" fillId="0" borderId="10" xfId="2" applyNumberFormat="1" applyFont="1" applyBorder="1" applyAlignment="1">
      <alignment horizontal="center"/>
    </xf>
    <xf numFmtId="164" fontId="8" fillId="0" borderId="1" xfId="2" applyNumberFormat="1" applyFont="1" applyBorder="1" applyAlignment="1">
      <alignment horizontal="center"/>
    </xf>
    <xf numFmtId="164" fontId="8" fillId="0" borderId="16" xfId="2" applyNumberFormat="1" applyFont="1" applyBorder="1" applyAlignment="1">
      <alignment horizontal="center"/>
    </xf>
    <xf numFmtId="164" fontId="8" fillId="0" borderId="11" xfId="2" applyNumberFormat="1" applyFont="1" applyBorder="1" applyAlignment="1">
      <alignment horizontal="center"/>
    </xf>
    <xf numFmtId="164" fontId="8" fillId="0" borderId="6" xfId="2" applyNumberFormat="1" applyFont="1" applyBorder="1" applyAlignment="1">
      <alignment horizontal="center"/>
    </xf>
    <xf numFmtId="164" fontId="8" fillId="0" borderId="17" xfId="2" applyNumberFormat="1" applyFont="1" applyBorder="1" applyAlignment="1">
      <alignment horizontal="center"/>
    </xf>
    <xf numFmtId="164" fontId="8" fillId="0" borderId="24" xfId="2" applyNumberFormat="1" applyFont="1" applyBorder="1" applyAlignment="1" applyProtection="1">
      <alignment horizontal="center"/>
    </xf>
    <xf numFmtId="164" fontId="8" fillId="0" borderId="25" xfId="2" applyNumberFormat="1" applyFont="1" applyBorder="1" applyAlignment="1" applyProtection="1">
      <alignment horizontal="center"/>
    </xf>
    <xf numFmtId="164" fontId="8" fillId="0" borderId="3" xfId="2" applyNumberFormat="1" applyFont="1" applyBorder="1" applyAlignment="1" applyProtection="1">
      <alignment horizontal="center"/>
    </xf>
    <xf numFmtId="164" fontId="8" fillId="0" borderId="4" xfId="2" applyNumberFormat="1" applyFont="1" applyBorder="1" applyAlignment="1" applyProtection="1">
      <alignment horizontal="center"/>
    </xf>
    <xf numFmtId="164" fontId="8" fillId="0" borderId="5" xfId="2" applyNumberFormat="1" applyFont="1" applyBorder="1" applyAlignment="1" applyProtection="1">
      <alignment horizontal="center"/>
    </xf>
    <xf numFmtId="164" fontId="8" fillId="0" borderId="7" xfId="2" applyNumberFormat="1" applyFont="1" applyBorder="1" applyAlignment="1" applyProtection="1">
      <alignment horizontal="center"/>
    </xf>
  </cellXfs>
  <cellStyles count="4">
    <cellStyle name="Hypertextové prepojenie" xfId="1" builtinId="8"/>
    <cellStyle name="Normale_Foglio1" xfId="2"/>
    <cellStyle name="Normálna" xfId="0" builtinId="0"/>
    <cellStyle name="Percentá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224118792543301"/>
          <c:y val="0.11397069053263095"/>
          <c:w val="0.76910080736418263"/>
          <c:h val="0.83088309872176114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6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dLbls>
            <c:dLbl>
              <c:idx val="0"/>
              <c:tx>
                <c:strRef>
                  <c:f>Foglio1!$A$2</c:f>
                  <c:strCache>
                    <c:ptCount val="1"/>
                    <c:pt idx="0">
                      <c:v>Bitárová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75" b="0" i="0" u="none" strike="noStrike" baseline="0">
                      <a:solidFill>
                        <a:srgbClr val="333333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sk-SK"/>
                </a:p>
              </c:txPr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{8D6749E8-26D6-4115-B265-7DD6A8C2D141}</c15:txfldGUID>
                      <c15:f>Foglio1!$A$2</c15:f>
                      <c15:dlblFieldTableCache>
                        <c:ptCount val="1"/>
                        <c:pt idx="0">
                          <c:v>Bitárová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0-8675-43ED-901B-89F8F007FC5B}"/>
                </c:ext>
              </c:extLst>
            </c:dLbl>
            <c:dLbl>
              <c:idx val="1"/>
              <c:tx>
                <c:strRef>
                  <c:f>Foglio1!$A$3</c:f>
                  <c:strCache>
                    <c:ptCount val="1"/>
                    <c:pt idx="0">
                      <c:v>Divina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75" b="0" i="0" u="none" strike="noStrike" baseline="0">
                      <a:solidFill>
                        <a:srgbClr val="333333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sk-SK"/>
                </a:p>
              </c:txPr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{901D145A-55EC-4FA3-9A45-288BFCECA347}</c15:txfldGUID>
                      <c15:f>Foglio1!$A$3</c15:f>
                      <c15:dlblFieldTableCache>
                        <c:ptCount val="1"/>
                        <c:pt idx="0">
                          <c:v>Divina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1-8675-43ED-901B-89F8F007FC5B}"/>
                </c:ext>
              </c:extLst>
            </c:dLbl>
            <c:dLbl>
              <c:idx val="2"/>
              <c:tx>
                <c:strRef>
                  <c:f>Foglio1!$A$4</c:f>
                  <c:strCache>
                    <c:ptCount val="1"/>
                    <c:pt idx="0">
                      <c:v>Divinka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75" b="0" i="0" u="none" strike="noStrike" baseline="0">
                      <a:solidFill>
                        <a:srgbClr val="333333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sk-SK"/>
                </a:p>
              </c:txPr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{C3307F0D-4897-4046-B035-23A88B05E0B9}</c15:txfldGUID>
                      <c15:f>Foglio1!$A$4</c15:f>
                      <c15:dlblFieldTableCache>
                        <c:ptCount val="1"/>
                        <c:pt idx="0">
                          <c:v>Divinka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2-8675-43ED-901B-89F8F007FC5B}"/>
                </c:ext>
              </c:extLst>
            </c:dLbl>
            <c:dLbl>
              <c:idx val="3"/>
              <c:tx>
                <c:strRef>
                  <c:f>Foglio1!$A$5</c:f>
                  <c:strCache>
                    <c:ptCount val="1"/>
                    <c:pt idx="0">
                      <c:v>Dlhé Pole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75" b="0" i="0" u="none" strike="noStrike" baseline="0">
                      <a:solidFill>
                        <a:srgbClr val="333333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sk-SK"/>
                </a:p>
              </c:txPr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{1D34E2AB-B469-4EC2-9AFB-B95B2D0AE229}</c15:txfldGUID>
                      <c15:f>Foglio1!$A$5</c15:f>
                      <c15:dlblFieldTableCache>
                        <c:ptCount val="1"/>
                        <c:pt idx="0">
                          <c:v>Dlhé Pole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3-8675-43ED-901B-89F8F007FC5B}"/>
                </c:ext>
              </c:extLst>
            </c:dLbl>
            <c:dLbl>
              <c:idx val="4"/>
              <c:tx>
                <c:strRef>
                  <c:f>Foglio1!$A$6</c:f>
                  <c:strCache>
                    <c:ptCount val="1"/>
                    <c:pt idx="0">
                      <c:v>Dolný Hričov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75" b="0" i="0" u="none" strike="noStrike" baseline="0">
                      <a:solidFill>
                        <a:srgbClr val="333333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sk-SK"/>
                </a:p>
              </c:txPr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{6643F878-F028-43D4-B802-0C38D2607310}</c15:txfldGUID>
                      <c15:f>Foglio1!$A$6</c15:f>
                      <c15:dlblFieldTableCache>
                        <c:ptCount val="1"/>
                        <c:pt idx="0">
                          <c:v>Dolný Hričov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4-8675-43ED-901B-89F8F007FC5B}"/>
                </c:ext>
              </c:extLst>
            </c:dLbl>
            <c:dLbl>
              <c:idx val="5"/>
              <c:tx>
                <c:strRef>
                  <c:f>Foglio1!$A$7</c:f>
                  <c:strCache>
                    <c:ptCount val="1"/>
                    <c:pt idx="0">
                      <c:v>Horný Hričov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75" b="0" i="0" u="none" strike="noStrike" baseline="0">
                      <a:solidFill>
                        <a:srgbClr val="333333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sk-SK"/>
                </a:p>
              </c:txPr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{BA5D3138-BE16-475C-ABA8-0CC22DE4316B}</c15:txfldGUID>
                      <c15:f>Foglio1!$A$7</c15:f>
                      <c15:dlblFieldTableCache>
                        <c:ptCount val="1"/>
                        <c:pt idx="0">
                          <c:v>Horný Hričov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5-8675-43ED-901B-89F8F007FC5B}"/>
                </c:ext>
              </c:extLst>
            </c:dLbl>
            <c:dLbl>
              <c:idx val="6"/>
              <c:tx>
                <c:strRef>
                  <c:f>Foglio1!$A$8</c:f>
                  <c:strCache>
                    <c:ptCount val="1"/>
                    <c:pt idx="0">
                      <c:v>Hôrky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75" b="0" i="0" u="none" strike="noStrike" baseline="0">
                      <a:solidFill>
                        <a:srgbClr val="333333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sk-SK"/>
                </a:p>
              </c:txPr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{136E98A4-49D4-4D63-A59C-68E3DB353023}</c15:txfldGUID>
                      <c15:f>Foglio1!$A$8</c15:f>
                      <c15:dlblFieldTableCache>
                        <c:ptCount val="1"/>
                        <c:pt idx="0">
                          <c:v>Hôrky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6-8675-43ED-901B-89F8F007FC5B}"/>
                </c:ext>
              </c:extLst>
            </c:dLbl>
            <c:dLbl>
              <c:idx val="7"/>
              <c:tx>
                <c:strRef>
                  <c:f>Foglio1!$A$9</c:f>
                  <c:strCache>
                    <c:ptCount val="1"/>
                    <c:pt idx="0">
                      <c:v>Hričovské Podhradie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75" b="0" i="0" u="none" strike="noStrike" baseline="0">
                      <a:solidFill>
                        <a:srgbClr val="333333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sk-SK"/>
                </a:p>
              </c:txPr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{FEB0A76D-3DE7-48AF-9A9E-CC899D07173D}</c15:txfldGUID>
                      <c15:f>Foglio1!$A$9</c15:f>
                      <c15:dlblFieldTableCache>
                        <c:ptCount val="1"/>
                        <c:pt idx="0">
                          <c:v>Hričovské Podhradie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7-8675-43ED-901B-89F8F007FC5B}"/>
                </c:ext>
              </c:extLst>
            </c:dLbl>
            <c:dLbl>
              <c:idx val="8"/>
              <c:tx>
                <c:strRef>
                  <c:f>Foglio1!$A$10</c:f>
                  <c:strCache>
                    <c:ptCount val="1"/>
                    <c:pt idx="0">
                      <c:v>Ovčiarsko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75" b="0" i="0" u="none" strike="noStrike" baseline="0">
                      <a:solidFill>
                        <a:srgbClr val="333333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sk-SK"/>
                </a:p>
              </c:txPr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{EB4A757B-ADD4-4EC3-8FDD-F0D1015E74E4}</c15:txfldGUID>
                      <c15:f>Foglio1!$A$10</c15:f>
                      <c15:dlblFieldTableCache>
                        <c:ptCount val="1"/>
                        <c:pt idx="0">
                          <c:v>Ovčiarsko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8-8675-43ED-901B-89F8F007FC5B}"/>
                </c:ext>
              </c:extLst>
            </c:dLbl>
            <c:dLbl>
              <c:idx val="9"/>
              <c:tx>
                <c:strRef>
                  <c:f>Foglio1!$A$11</c:f>
                  <c:strCache>
                    <c:ptCount val="1"/>
                    <c:pt idx="0">
                      <c:v>Paština Závada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75" b="0" i="0" u="none" strike="noStrike" baseline="0">
                      <a:solidFill>
                        <a:srgbClr val="333333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sk-SK"/>
                </a:p>
              </c:txPr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{470CEA5E-10EE-48CF-8C7E-7CC723C60871}</c15:txfldGUID>
                      <c15:f>Foglio1!$A$11</c15:f>
                      <c15:dlblFieldTableCache>
                        <c:ptCount val="1"/>
                        <c:pt idx="0">
                          <c:v>Paština Závada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9-8675-43ED-901B-89F8F007FC5B}"/>
                </c:ext>
              </c:extLst>
            </c:dLbl>
            <c:dLbl>
              <c:idx val="10"/>
              <c:tx>
                <c:strRef>
                  <c:f>Foglio1!$A$12</c:f>
                  <c:strCache>
                    <c:ptCount val="1"/>
                    <c:pt idx="0">
                      <c:v>Rudina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75" b="0" i="0" u="none" strike="noStrike" baseline="0">
                      <a:solidFill>
                        <a:srgbClr val="333333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sk-SK"/>
                </a:p>
              </c:txPr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{D4483463-A580-451A-8573-F32D58FB63F0}</c15:txfldGUID>
                      <c15:f>Foglio1!$A$12</c15:f>
                      <c15:dlblFieldTableCache>
                        <c:ptCount val="1"/>
                        <c:pt idx="0">
                          <c:v>Rudina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A-8675-43ED-901B-89F8F007FC5B}"/>
                </c:ext>
              </c:extLst>
            </c:dLbl>
            <c:dLbl>
              <c:idx val="11"/>
              <c:tx>
                <c:strRef>
                  <c:f>Foglio1!$A$13</c:f>
                  <c:strCache>
                    <c:ptCount val="1"/>
                    <c:pt idx="0">
                      <c:v>Rudinka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75" b="0" i="0" u="none" strike="noStrike" baseline="0">
                      <a:solidFill>
                        <a:srgbClr val="333333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sk-SK"/>
                </a:p>
              </c:txPr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{EB4BE87F-D082-4444-B469-546FC35BDC05}</c15:txfldGUID>
                      <c15:f>Foglio1!$A$13</c15:f>
                      <c15:dlblFieldTableCache>
                        <c:ptCount val="1"/>
                        <c:pt idx="0">
                          <c:v>Rudinka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B-8675-43ED-901B-89F8F007FC5B}"/>
                </c:ext>
              </c:extLst>
            </c:dLbl>
            <c:dLbl>
              <c:idx val="12"/>
              <c:tx>
                <c:strRef>
                  <c:f>Foglio1!$A$14</c:f>
                  <c:strCache>
                    <c:ptCount val="1"/>
                    <c:pt idx="0">
                      <c:v>Rudinská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75" b="0" i="0" u="none" strike="noStrike" baseline="0">
                      <a:solidFill>
                        <a:srgbClr val="333333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sk-SK"/>
                </a:p>
              </c:txPr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{1108869B-C351-48D1-8EBC-939D4D573906}</c15:txfldGUID>
                      <c15:f>Foglio1!$A$14</c15:f>
                      <c15:dlblFieldTableCache>
                        <c:ptCount val="1"/>
                        <c:pt idx="0">
                          <c:v>Rudinská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C-8675-43ED-901B-89F8F007FC5B}"/>
                </c:ext>
              </c:extLst>
            </c:dLbl>
            <c:dLbl>
              <c:idx val="13"/>
              <c:tx>
                <c:strRef>
                  <c:f>Foglio1!$A$15</c:f>
                  <c:strCache>
                    <c:ptCount val="1"/>
                    <c:pt idx="0">
                      <c:v>Svederník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75" b="0" i="0" u="none" strike="noStrike" baseline="0">
                      <a:solidFill>
                        <a:srgbClr val="333333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sk-SK"/>
                </a:p>
              </c:txPr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{AF46CA2F-49DF-4ACC-B960-18799957E353}</c15:txfldGUID>
                      <c15:f>Foglio1!$A$15</c15:f>
                      <c15:dlblFieldTableCache>
                        <c:ptCount val="1"/>
                        <c:pt idx="0">
                          <c:v>Svederník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D-8675-43ED-901B-89F8F007FC5B}"/>
                </c:ext>
              </c:extLst>
            </c:dLbl>
            <c:dLbl>
              <c:idx val="14"/>
              <c:tx>
                <c:strRef>
                  <c:f>Foglio1!$A$16</c:f>
                  <c:strCache>
                    <c:ptCount val="1"/>
                    <c:pt idx="0">
                      <c:v>Teplička nad Váhom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75" b="0" i="0" u="none" strike="noStrike" baseline="0">
                      <a:solidFill>
                        <a:srgbClr val="333333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sk-SK"/>
                </a:p>
              </c:txPr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{12526DB8-FC26-463D-A8D2-30CC8CD00FF5}</c15:txfldGUID>
                      <c15:f>Foglio1!$A$16</c15:f>
                      <c15:dlblFieldTableCache>
                        <c:ptCount val="1"/>
                        <c:pt idx="0">
                          <c:v>Teplička nad Váhom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E-8675-43ED-901B-89F8F007FC5B}"/>
                </c:ext>
              </c:extLst>
            </c:dLbl>
            <c:dLbl>
              <c:idx val="15"/>
              <c:tx>
                <c:strRef>
                  <c:f>Foglio1!$A$17</c:f>
                  <c:strCache>
                    <c:ptCount val="1"/>
                    <c:pt idx="0">
                      <c:v>Žilina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75" b="0" i="0" u="none" strike="noStrike" baseline="0">
                      <a:solidFill>
                        <a:srgbClr val="333333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sk-SK"/>
                </a:p>
              </c:txPr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{BFF014BF-4B85-4D3B-B4FD-02BE6D7B0D89}</c15:txfldGUID>
                      <c15:f>Foglio1!$A$17</c15:f>
                      <c15:dlblFieldTableCache>
                        <c:ptCount val="1"/>
                        <c:pt idx="0">
                          <c:v>Žilina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F-8675-43ED-901B-89F8F007FC5B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Foglio1!$I$2:$I$17</c:f>
              <c:numCache>
                <c:formatCode>0.00_)</c:formatCode>
                <c:ptCount val="16"/>
                <c:pt idx="0">
                  <c:v>0.22343750000000007</c:v>
                </c:pt>
                <c:pt idx="1">
                  <c:v>0.25955265610438033</c:v>
                </c:pt>
                <c:pt idx="2">
                  <c:v>0.22526315789473686</c:v>
                </c:pt>
                <c:pt idx="3">
                  <c:v>0.25535512965050738</c:v>
                </c:pt>
                <c:pt idx="4">
                  <c:v>0.2139800285306705</c:v>
                </c:pt>
                <c:pt idx="5">
                  <c:v>0.21840659340659346</c:v>
                </c:pt>
                <c:pt idx="6">
                  <c:v>0.19536423841059608</c:v>
                </c:pt>
                <c:pt idx="7">
                  <c:v>0.22527472527472536</c:v>
                </c:pt>
                <c:pt idx="8">
                  <c:v>0.24489795918367352</c:v>
                </c:pt>
                <c:pt idx="9">
                  <c:v>0.25980392156862747</c:v>
                </c:pt>
                <c:pt idx="10">
                  <c:v>0.26291989664082693</c:v>
                </c:pt>
                <c:pt idx="11">
                  <c:v>0.24566473988439314</c:v>
                </c:pt>
                <c:pt idx="12">
                  <c:v>0.29126213592233013</c:v>
                </c:pt>
                <c:pt idx="13">
                  <c:v>0.22542735042735049</c:v>
                </c:pt>
                <c:pt idx="14">
                  <c:v>0.19975932611311675</c:v>
                </c:pt>
                <c:pt idx="15">
                  <c:v>0.1784063621575564</c:v>
                </c:pt>
              </c:numCache>
            </c:numRef>
          </c:xVal>
          <c:yVal>
            <c:numRef>
              <c:f>Foglio1!$J$2:$J$17</c:f>
              <c:numCache>
                <c:formatCode>0.00_)</c:formatCode>
                <c:ptCount val="16"/>
                <c:pt idx="0">
                  <c:v>0.35452914967425453</c:v>
                </c:pt>
                <c:pt idx="1">
                  <c:v>0.38337564473216057</c:v>
                </c:pt>
                <c:pt idx="2">
                  <c:v>0.35005658426655201</c:v>
                </c:pt>
                <c:pt idx="3">
                  <c:v>0.37003791210180637</c:v>
                </c:pt>
                <c:pt idx="4">
                  <c:v>0.30885356768346595</c:v>
                </c:pt>
                <c:pt idx="5">
                  <c:v>0.33070750309350816</c:v>
                </c:pt>
                <c:pt idx="6">
                  <c:v>0.28102811116183773</c:v>
                </c:pt>
                <c:pt idx="7">
                  <c:v>0.33308669376324562</c:v>
                </c:pt>
                <c:pt idx="8">
                  <c:v>0.34641016151377546</c:v>
                </c:pt>
                <c:pt idx="9">
                  <c:v>0.34810825054080374</c:v>
                </c:pt>
                <c:pt idx="10">
                  <c:v>0.40392140925863351</c:v>
                </c:pt>
                <c:pt idx="11">
                  <c:v>0.36543268483389607</c:v>
                </c:pt>
                <c:pt idx="12">
                  <c:v>0.40778866100529387</c:v>
                </c:pt>
                <c:pt idx="13">
                  <c:v>0.3201333223391194</c:v>
                </c:pt>
                <c:pt idx="14">
                  <c:v>0.30847595610131628</c:v>
                </c:pt>
                <c:pt idx="15">
                  <c:v>0.26312378130939318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0-8675-43ED-901B-89F8F007FC5B}"/>
            </c:ext>
          </c:extLst>
        </c:ser>
        <c:ser>
          <c:idx val="1"/>
          <c:order val="1"/>
          <c:spPr>
            <a:ln w="12700">
              <a:solidFill>
                <a:srgbClr val="969696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tx>
                <c:strRef>
                  <c:f>Foglio1!$E$61</c:f>
                  <c:strCache>
                    <c:ptCount val="1"/>
                  </c:strCache>
                </c:strRef>
              </c:tx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33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sk-SK"/>
                </a:p>
              </c:txPr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{CB555B7D-3DAB-4B6F-8023-FDAF395C39E1}</c15:txfldGUID>
                      <c15:f>Foglio1!$E$61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1-8675-43ED-901B-89F8F007FC5B}"/>
                </c:ext>
              </c:extLst>
            </c:dLbl>
            <c:dLbl>
              <c:idx val="1"/>
              <c:tx>
                <c:strRef>
                  <c:f>Foglio1!$E$62</c:f>
                  <c:strCache>
                    <c:ptCount val="1"/>
                    <c:pt idx="0">
                      <c:v>100%</c:v>
                    </c:pt>
                  </c:strCache>
                </c:strRef>
              </c:tx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33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sk-SK"/>
                </a:p>
              </c:txPr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{31CACBCD-22A9-4329-8F11-5A909C247FD5}</c15:txfldGUID>
                      <c15:f>Foglio1!$E$62</c15:f>
                      <c15:dlblFieldTableCache>
                        <c:ptCount val="1"/>
                        <c:pt idx="0">
                          <c:v>100%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2-8675-43ED-901B-89F8F007FC5B}"/>
                </c:ext>
              </c:extLst>
            </c:dLbl>
            <c:dLbl>
              <c:idx val="3"/>
              <c:tx>
                <c:strRef>
                  <c:f>Foglio1!$E$64</c:f>
                  <c:strCache>
                    <c:ptCount val="1"/>
                  </c:strCache>
                </c:strRef>
              </c:tx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33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sk-SK"/>
                </a:p>
              </c:txPr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{5DC5DAF5-9E35-496A-BFFB-2CF430A2FF4C}</c15:txfldGUID>
                      <c15:f>Foglio1!$E$64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3-8675-43ED-901B-89F8F007FC5B}"/>
                </c:ext>
              </c:extLst>
            </c:dLbl>
            <c:dLbl>
              <c:idx val="4"/>
              <c:tx>
                <c:strRef>
                  <c:f>Foglio1!$E$65</c:f>
                  <c:strCache>
                    <c:ptCount val="1"/>
                    <c:pt idx="0">
                      <c:v>75%</c:v>
                    </c:pt>
                  </c:strCache>
                </c:strRef>
              </c:tx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33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sk-SK"/>
                </a:p>
              </c:txPr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{71A9D021-5531-4318-A117-6D704C1B1523}</c15:txfldGUID>
                      <c15:f>Foglio1!$E$65</c15:f>
                      <c15:dlblFieldTableCache>
                        <c:ptCount val="1"/>
                        <c:pt idx="0">
                          <c:v>75%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4-8675-43ED-901B-89F8F007FC5B}"/>
                </c:ext>
              </c:extLst>
            </c:dLbl>
            <c:dLbl>
              <c:idx val="6"/>
              <c:tx>
                <c:strRef>
                  <c:f>Foglio1!$E$67</c:f>
                  <c:strCache>
                    <c:ptCount val="1"/>
                  </c:strCache>
                </c:strRef>
              </c:tx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33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sk-SK"/>
                </a:p>
              </c:txPr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{B6805EB6-0B09-49D6-ADDA-BECD6AF1ED0E}</c15:txfldGUID>
                      <c15:f>Foglio1!$E$67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5-8675-43ED-901B-89F8F007FC5B}"/>
                </c:ext>
              </c:extLst>
            </c:dLbl>
            <c:dLbl>
              <c:idx val="7"/>
              <c:tx>
                <c:strRef>
                  <c:f>Foglio1!$E$68</c:f>
                  <c:strCache>
                    <c:ptCount val="1"/>
                    <c:pt idx="0">
                      <c:v>50%</c:v>
                    </c:pt>
                  </c:strCache>
                </c:strRef>
              </c:tx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33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sk-SK"/>
                </a:p>
              </c:txPr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{1E071284-008A-4A10-9BD3-5B8AF72F5556}</c15:txfldGUID>
                      <c15:f>Foglio1!$E$68</c15:f>
                      <c15:dlblFieldTableCache>
                        <c:ptCount val="1"/>
                        <c:pt idx="0">
                          <c:v>50%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6-8675-43ED-901B-89F8F007FC5B}"/>
                </c:ext>
              </c:extLst>
            </c:dLbl>
            <c:dLbl>
              <c:idx val="9"/>
              <c:tx>
                <c:strRef>
                  <c:f>Foglio1!$E$70</c:f>
                  <c:strCache>
                    <c:ptCount val="1"/>
                  </c:strCache>
                </c:strRef>
              </c:tx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33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sk-SK"/>
                </a:p>
              </c:txPr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{EC3CE5E4-815B-42DB-8364-945DA975B334}</c15:txfldGUID>
                      <c15:f>Foglio1!$E$70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7-8675-43ED-901B-89F8F007FC5B}"/>
                </c:ext>
              </c:extLst>
            </c:dLbl>
            <c:dLbl>
              <c:idx val="10"/>
              <c:tx>
                <c:strRef>
                  <c:f>Foglio1!$E$71</c:f>
                  <c:strCache>
                    <c:ptCount val="1"/>
                    <c:pt idx="0">
                      <c:v>25%</c:v>
                    </c:pt>
                  </c:strCache>
                </c:strRef>
              </c:tx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33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sk-SK"/>
                </a:p>
              </c:txPr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{AEB7069D-A2B3-498E-AE45-AEA4C17D5DB0}</c15:txfldGUID>
                      <c15:f>Foglio1!$E$71</c15:f>
                      <c15:dlblFieldTableCache>
                        <c:ptCount val="1"/>
                        <c:pt idx="0">
                          <c:v>25%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8-8675-43ED-901B-89F8F007FC5B}"/>
                </c:ext>
              </c:extLst>
            </c:dLbl>
            <c:dLbl>
              <c:idx val="12"/>
              <c:tx>
                <c:strRef>
                  <c:f>Foglio1!$E$73</c:f>
                  <c:strCache>
                    <c:ptCount val="1"/>
                  </c:strCache>
                </c:strRef>
              </c:tx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33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sk-SK"/>
                </a:p>
              </c:txPr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{D3AFBB84-4086-45E5-BA3E-022A76A5F522}</c15:txfldGUID>
                      <c15:f>Foglio1!$E$73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9-8675-43ED-901B-89F8F007FC5B}"/>
                </c:ext>
              </c:extLst>
            </c:dLbl>
            <c:dLbl>
              <c:idx val="13"/>
              <c:tx>
                <c:strRef>
                  <c:f>Foglio1!$E$74</c:f>
                  <c:strCache>
                    <c:ptCount val="1"/>
                    <c:pt idx="0">
                      <c:v>0%</c:v>
                    </c:pt>
                  </c:strCache>
                </c:strRef>
              </c:tx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33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sk-SK"/>
                </a:p>
              </c:txPr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{7D8487CD-0104-474B-80DC-5D68FACA7CA2}</c15:txfldGUID>
                      <c15:f>Foglio1!$E$74</c15:f>
                      <c15:dlblFieldTableCache>
                        <c:ptCount val="1"/>
                        <c:pt idx="0">
                          <c:v>0%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A-8675-43ED-901B-89F8F007FC5B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Foglio1!$F$61:$F$74</c:f>
              <c:numCache>
                <c:formatCode>0.00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0.25</c:v>
                </c:pt>
                <c:pt idx="4">
                  <c:v>0.12500000000000003</c:v>
                </c:pt>
                <c:pt idx="5">
                  <c:v>0</c:v>
                </c:pt>
                <c:pt idx="6">
                  <c:v>0.5</c:v>
                </c:pt>
                <c:pt idx="7">
                  <c:v>0.25000000000000006</c:v>
                </c:pt>
                <c:pt idx="8">
                  <c:v>0</c:v>
                </c:pt>
                <c:pt idx="9">
                  <c:v>0.75</c:v>
                </c:pt>
                <c:pt idx="10">
                  <c:v>0.37500000000000011</c:v>
                </c:pt>
                <c:pt idx="11">
                  <c:v>0</c:v>
                </c:pt>
                <c:pt idx="12">
                  <c:v>1</c:v>
                </c:pt>
                <c:pt idx="13">
                  <c:v>0.50000000000000011</c:v>
                </c:pt>
              </c:numCache>
            </c:numRef>
          </c:xVal>
          <c:yVal>
            <c:numRef>
              <c:f>Foglio1!$G$61:$G$74</c:f>
              <c:numCache>
                <c:formatCode>0.00</c:formatCode>
                <c:ptCount val="14"/>
                <c:pt idx="0">
                  <c:v>0</c:v>
                </c:pt>
                <c:pt idx="1">
                  <c:v>0</c:v>
                </c:pt>
                <c:pt idx="3">
                  <c:v>0</c:v>
                </c:pt>
                <c:pt idx="4">
                  <c:v>0.21650635094610965</c:v>
                </c:pt>
                <c:pt idx="6">
                  <c:v>0</c:v>
                </c:pt>
                <c:pt idx="7">
                  <c:v>0.4330127018922193</c:v>
                </c:pt>
                <c:pt idx="9">
                  <c:v>0</c:v>
                </c:pt>
                <c:pt idx="10">
                  <c:v>0.649519052838329</c:v>
                </c:pt>
                <c:pt idx="12">
                  <c:v>0</c:v>
                </c:pt>
                <c:pt idx="13">
                  <c:v>0.8660254037844386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B-8675-43ED-901B-89F8F007FC5B}"/>
            </c:ext>
          </c:extLst>
        </c:ser>
        <c:ser>
          <c:idx val="2"/>
          <c:order val="2"/>
          <c:spPr>
            <a:ln w="3175">
              <a:solidFill>
                <a:srgbClr val="969696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tx>
                <c:strRef>
                  <c:f>Foglio1!$H$61</c:f>
                  <c:strCache>
                    <c:ptCount val="1"/>
                    <c:pt idx="0">
                      <c:v>100%</c:v>
                    </c:pt>
                  </c:strCache>
                </c:strRef>
              </c:tx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8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sk-SK"/>
                </a:p>
              </c:txPr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{538FE1A3-DBB1-43F6-AB61-472514788D2D}</c15:txfldGUID>
                      <c15:f>Foglio1!$H$61</c15:f>
                      <c15:dlblFieldTableCache>
                        <c:ptCount val="1"/>
                        <c:pt idx="0">
                          <c:v>100%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C-8675-43ED-901B-89F8F007FC5B}"/>
                </c:ext>
              </c:extLst>
            </c:dLbl>
            <c:dLbl>
              <c:idx val="1"/>
              <c:tx>
                <c:strRef>
                  <c:f>Foglio1!$H$62</c:f>
                  <c:strCache>
                    <c:ptCount val="1"/>
                  </c:strCache>
                </c:strRef>
              </c:tx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8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sk-SK"/>
                </a:p>
              </c:txPr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{9F4C4DC0-7BAD-496D-B59E-908BD56D02EE}</c15:txfldGUID>
                      <c15:f>Foglio1!$H$62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D-8675-43ED-901B-89F8F007FC5B}"/>
                </c:ext>
              </c:extLst>
            </c:dLbl>
            <c:dLbl>
              <c:idx val="3"/>
              <c:tx>
                <c:strRef>
                  <c:f>Foglio1!$H$64</c:f>
                  <c:strCache>
                    <c:ptCount val="1"/>
                    <c:pt idx="0">
                      <c:v>75%</c:v>
                    </c:pt>
                  </c:strCache>
                </c:strRef>
              </c:tx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8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sk-SK"/>
                </a:p>
              </c:txPr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{EEC1D710-31D5-4ABA-91FC-BA14100B977F}</c15:txfldGUID>
                      <c15:f>Foglio1!$H$64</c15:f>
                      <c15:dlblFieldTableCache>
                        <c:ptCount val="1"/>
                        <c:pt idx="0">
                          <c:v>75%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E-8675-43ED-901B-89F8F007FC5B}"/>
                </c:ext>
              </c:extLst>
            </c:dLbl>
            <c:dLbl>
              <c:idx val="4"/>
              <c:tx>
                <c:strRef>
                  <c:f>Foglio1!$H$65</c:f>
                  <c:strCache>
                    <c:ptCount val="1"/>
                  </c:strCache>
                </c:strRef>
              </c:tx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8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sk-SK"/>
                </a:p>
              </c:txPr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{13BD2C62-3686-4614-B932-E3C91F781A29}</c15:txfldGUID>
                      <c15:f>Foglio1!$H$65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F-8675-43ED-901B-89F8F007FC5B}"/>
                </c:ext>
              </c:extLst>
            </c:dLbl>
            <c:dLbl>
              <c:idx val="6"/>
              <c:tx>
                <c:strRef>
                  <c:f>Foglio1!$H$67</c:f>
                  <c:strCache>
                    <c:ptCount val="1"/>
                    <c:pt idx="0">
                      <c:v>50%</c:v>
                    </c:pt>
                  </c:strCache>
                </c:strRef>
              </c:tx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8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sk-SK"/>
                </a:p>
              </c:txPr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{6DABAEBE-788D-47CF-AB4B-36C5509F03AA}</c15:txfldGUID>
                      <c15:f>Foglio1!$H$67</c15:f>
                      <c15:dlblFieldTableCache>
                        <c:ptCount val="1"/>
                        <c:pt idx="0">
                          <c:v>50%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0-8675-43ED-901B-89F8F007FC5B}"/>
                </c:ext>
              </c:extLst>
            </c:dLbl>
            <c:dLbl>
              <c:idx val="7"/>
              <c:tx>
                <c:strRef>
                  <c:f>Foglio1!$H$68</c:f>
                  <c:strCache>
                    <c:ptCount val="1"/>
                  </c:strCache>
                </c:strRef>
              </c:tx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8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sk-SK"/>
                </a:p>
              </c:txPr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{72BBEFB7-377C-4E0F-807F-1B143B537D18}</c15:txfldGUID>
                      <c15:f>Foglio1!$H$68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1-8675-43ED-901B-89F8F007FC5B}"/>
                </c:ext>
              </c:extLst>
            </c:dLbl>
            <c:dLbl>
              <c:idx val="9"/>
              <c:tx>
                <c:strRef>
                  <c:f>Foglio1!$H$70</c:f>
                  <c:strCache>
                    <c:ptCount val="1"/>
                    <c:pt idx="0">
                      <c:v>25%</c:v>
                    </c:pt>
                  </c:strCache>
                </c:strRef>
              </c:tx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8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sk-SK"/>
                </a:p>
              </c:txPr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{3ED9865F-9BB4-4CAC-8169-986C6B63746A}</c15:txfldGUID>
                      <c15:f>Foglio1!$H$70</c15:f>
                      <c15:dlblFieldTableCache>
                        <c:ptCount val="1"/>
                        <c:pt idx="0">
                          <c:v>25%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2-8675-43ED-901B-89F8F007FC5B}"/>
                </c:ext>
              </c:extLst>
            </c:dLbl>
            <c:dLbl>
              <c:idx val="10"/>
              <c:tx>
                <c:strRef>
                  <c:f>Foglio1!$H$71</c:f>
                  <c:strCache>
                    <c:ptCount val="1"/>
                  </c:strCache>
                </c:strRef>
              </c:tx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8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sk-SK"/>
                </a:p>
              </c:txPr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{456241D1-AE0D-495D-AB87-D9AC7E805002}</c15:txfldGUID>
                      <c15:f>Foglio1!$H$71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3-8675-43ED-901B-89F8F007FC5B}"/>
                </c:ext>
              </c:extLst>
            </c:dLbl>
            <c:dLbl>
              <c:idx val="12"/>
              <c:tx>
                <c:strRef>
                  <c:f>Foglio1!$H$73</c:f>
                  <c:strCache>
                    <c:ptCount val="1"/>
                    <c:pt idx="0">
                      <c:v>0%</c:v>
                    </c:pt>
                  </c:strCache>
                </c:strRef>
              </c:tx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8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sk-SK"/>
                </a:p>
              </c:txPr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{28BA74C6-BE4E-48B9-BC9C-3AC06313FC47}</c15:txfldGUID>
                      <c15:f>Foglio1!$H$73</c15:f>
                      <c15:dlblFieldTableCache>
                        <c:ptCount val="1"/>
                        <c:pt idx="0">
                          <c:v>0%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4-8675-43ED-901B-89F8F007FC5B}"/>
                </c:ext>
              </c:extLst>
            </c:dLbl>
            <c:dLbl>
              <c:idx val="13"/>
              <c:tx>
                <c:strRef>
                  <c:f>Foglio1!$H$74</c:f>
                  <c:strCache>
                    <c:ptCount val="1"/>
                  </c:strCache>
                </c:strRef>
              </c:tx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8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sk-SK"/>
                </a:p>
              </c:txPr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{65D3BE1C-17E6-4449-B041-C294021AED27}</c15:txfldGUID>
                      <c15:f>Foglio1!$H$74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5-8675-43ED-901B-89F8F007FC5B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Foglio1!$I$61:$I$74</c:f>
              <c:numCache>
                <c:formatCode>0.00</c:formatCode>
                <c:ptCount val="14"/>
                <c:pt idx="1">
                  <c:v>1</c:v>
                </c:pt>
                <c:pt idx="2">
                  <c:v>1</c:v>
                </c:pt>
                <c:pt idx="3">
                  <c:v>0.75</c:v>
                </c:pt>
                <c:pt idx="4">
                  <c:v>0.875</c:v>
                </c:pt>
                <c:pt idx="5">
                  <c:v>1</c:v>
                </c:pt>
                <c:pt idx="6">
                  <c:v>0.5</c:v>
                </c:pt>
                <c:pt idx="7">
                  <c:v>0.75</c:v>
                </c:pt>
                <c:pt idx="8">
                  <c:v>1</c:v>
                </c:pt>
                <c:pt idx="9">
                  <c:v>0.25</c:v>
                </c:pt>
                <c:pt idx="10">
                  <c:v>0.62499999999999989</c:v>
                </c:pt>
                <c:pt idx="11">
                  <c:v>1</c:v>
                </c:pt>
                <c:pt idx="12">
                  <c:v>0</c:v>
                </c:pt>
                <c:pt idx="13">
                  <c:v>0.49999999999999989</c:v>
                </c:pt>
              </c:numCache>
            </c:numRef>
          </c:xVal>
          <c:yVal>
            <c:numRef>
              <c:f>Foglio1!$J$61:$J$74</c:f>
              <c:numCache>
                <c:formatCode>0.00</c:formatCode>
                <c:ptCount val="14"/>
                <c:pt idx="0">
                  <c:v>0</c:v>
                </c:pt>
                <c:pt idx="1">
                  <c:v>0</c:v>
                </c:pt>
                <c:pt idx="3">
                  <c:v>0</c:v>
                </c:pt>
                <c:pt idx="4">
                  <c:v>0.21650635094610965</c:v>
                </c:pt>
                <c:pt idx="6">
                  <c:v>0</c:v>
                </c:pt>
                <c:pt idx="7">
                  <c:v>0.4330127018922193</c:v>
                </c:pt>
                <c:pt idx="9">
                  <c:v>0</c:v>
                </c:pt>
                <c:pt idx="10">
                  <c:v>0.649519052838329</c:v>
                </c:pt>
                <c:pt idx="12">
                  <c:v>0</c:v>
                </c:pt>
                <c:pt idx="13">
                  <c:v>0.8660254037844386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6-8675-43ED-901B-89F8F007FC5B}"/>
            </c:ext>
          </c:extLst>
        </c:ser>
        <c:ser>
          <c:idx val="3"/>
          <c:order val="3"/>
          <c:spPr>
            <a:ln w="3175">
              <a:solidFill>
                <a:srgbClr val="969696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tx>
                <c:strRef>
                  <c:f>Foglio1!$K$61</c:f>
                  <c:strCache>
                    <c:ptCount val="1"/>
                  </c:strCache>
                </c:strRef>
              </c:tx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800" b="0" i="0" u="none" strike="noStrike" baseline="0">
                      <a:solidFill>
                        <a:srgbClr val="000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sk-SK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{B2B952F9-EDBC-478D-86D7-EC00E3363B1F}</c15:txfldGUID>
                      <c15:f>Foglio1!$K$61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7-8675-43ED-901B-89F8F007FC5B}"/>
                </c:ext>
              </c:extLst>
            </c:dLbl>
            <c:dLbl>
              <c:idx val="1"/>
              <c:tx>
                <c:strRef>
                  <c:f>Foglio1!$K$62</c:f>
                  <c:strCache>
                    <c:ptCount val="1"/>
                    <c:pt idx="0">
                      <c:v>0%</c:v>
                    </c:pt>
                  </c:strCache>
                </c:strRef>
              </c:tx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800" b="0" i="0" u="none" strike="noStrike" baseline="0">
                      <a:solidFill>
                        <a:srgbClr val="000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sk-SK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{0A076AA0-663E-4545-9B9F-39C71B89C35E}</c15:txfldGUID>
                      <c15:f>Foglio1!$K$62</c15:f>
                      <c15:dlblFieldTableCache>
                        <c:ptCount val="1"/>
                        <c:pt idx="0">
                          <c:v>0%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8-8675-43ED-901B-89F8F007FC5B}"/>
                </c:ext>
              </c:extLst>
            </c:dLbl>
            <c:dLbl>
              <c:idx val="3"/>
              <c:tx>
                <c:strRef>
                  <c:f>Foglio1!$K$64</c:f>
                  <c:strCache>
                    <c:ptCount val="1"/>
                  </c:strCache>
                </c:strRef>
              </c:tx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800" b="0" i="0" u="none" strike="noStrike" baseline="0">
                      <a:solidFill>
                        <a:srgbClr val="000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sk-SK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{3D971035-2F9F-4B47-8C37-12F8C44E0D04}</c15:txfldGUID>
                      <c15:f>Foglio1!$K$64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9-8675-43ED-901B-89F8F007FC5B}"/>
                </c:ext>
              </c:extLst>
            </c:dLbl>
            <c:dLbl>
              <c:idx val="4"/>
              <c:tx>
                <c:strRef>
                  <c:f>Foglio1!$K$65</c:f>
                  <c:strCache>
                    <c:ptCount val="1"/>
                    <c:pt idx="0">
                      <c:v>25%</c:v>
                    </c:pt>
                  </c:strCache>
                </c:strRef>
              </c:tx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800" b="0" i="0" u="none" strike="noStrike" baseline="0">
                      <a:solidFill>
                        <a:srgbClr val="000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sk-SK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{811E6BDE-F7C8-4150-97BF-0E8995F4D090}</c15:txfldGUID>
                      <c15:f>Foglio1!$K$65</c15:f>
                      <c15:dlblFieldTableCache>
                        <c:ptCount val="1"/>
                        <c:pt idx="0">
                          <c:v>25%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A-8675-43ED-901B-89F8F007FC5B}"/>
                </c:ext>
              </c:extLst>
            </c:dLbl>
            <c:dLbl>
              <c:idx val="6"/>
              <c:tx>
                <c:strRef>
                  <c:f>Foglio1!$K$67</c:f>
                  <c:strCache>
                    <c:ptCount val="1"/>
                  </c:strCache>
                </c:strRef>
              </c:tx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800" b="0" i="0" u="none" strike="noStrike" baseline="0">
                      <a:solidFill>
                        <a:srgbClr val="000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sk-SK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{66EFC8E1-7802-465F-8E0B-CD15E5C7AABD}</c15:txfldGUID>
                      <c15:f>Foglio1!$K$67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B-8675-43ED-901B-89F8F007FC5B}"/>
                </c:ext>
              </c:extLst>
            </c:dLbl>
            <c:dLbl>
              <c:idx val="7"/>
              <c:tx>
                <c:strRef>
                  <c:f>Foglio1!$K$68</c:f>
                  <c:strCache>
                    <c:ptCount val="1"/>
                    <c:pt idx="0">
                      <c:v>50%</c:v>
                    </c:pt>
                  </c:strCache>
                </c:strRef>
              </c:tx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800" b="0" i="0" u="none" strike="noStrike" baseline="0">
                      <a:solidFill>
                        <a:srgbClr val="000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sk-SK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{DEC7D802-7B31-4444-BE42-0B4884342A97}</c15:txfldGUID>
                      <c15:f>Foglio1!$K$68</c15:f>
                      <c15:dlblFieldTableCache>
                        <c:ptCount val="1"/>
                        <c:pt idx="0">
                          <c:v>50%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C-8675-43ED-901B-89F8F007FC5B}"/>
                </c:ext>
              </c:extLst>
            </c:dLbl>
            <c:dLbl>
              <c:idx val="9"/>
              <c:tx>
                <c:strRef>
                  <c:f>Foglio1!$K$70</c:f>
                  <c:strCache>
                    <c:ptCount val="1"/>
                  </c:strCache>
                </c:strRef>
              </c:tx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800" b="0" i="0" u="none" strike="noStrike" baseline="0">
                      <a:solidFill>
                        <a:srgbClr val="000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sk-SK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{6227F78F-7E8C-48A2-8B6C-F160E7C06941}</c15:txfldGUID>
                      <c15:f>Foglio1!$K$70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D-8675-43ED-901B-89F8F007FC5B}"/>
                </c:ext>
              </c:extLst>
            </c:dLbl>
            <c:dLbl>
              <c:idx val="10"/>
              <c:tx>
                <c:strRef>
                  <c:f>Foglio1!$K$71</c:f>
                  <c:strCache>
                    <c:ptCount val="1"/>
                    <c:pt idx="0">
                      <c:v>75%</c:v>
                    </c:pt>
                  </c:strCache>
                </c:strRef>
              </c:tx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800" b="0" i="0" u="none" strike="noStrike" baseline="0">
                      <a:solidFill>
                        <a:srgbClr val="000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sk-SK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{11024941-038F-4387-9458-D0DFF1DE4C95}</c15:txfldGUID>
                      <c15:f>Foglio1!$K$71</c15:f>
                      <c15:dlblFieldTableCache>
                        <c:ptCount val="1"/>
                        <c:pt idx="0">
                          <c:v>75%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E-8675-43ED-901B-89F8F007FC5B}"/>
                </c:ext>
              </c:extLst>
            </c:dLbl>
            <c:dLbl>
              <c:idx val="12"/>
              <c:tx>
                <c:strRef>
                  <c:f>Foglio1!$K$73</c:f>
                  <c:strCache>
                    <c:ptCount val="1"/>
                  </c:strCache>
                </c:strRef>
              </c:tx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800" b="0" i="0" u="none" strike="noStrike" baseline="0">
                      <a:solidFill>
                        <a:srgbClr val="000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sk-SK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{A7EA8F58-9992-4E8C-B7CF-F79EE8B354B2}</c15:txfldGUID>
                      <c15:f>Foglio1!$K$73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F-8675-43ED-901B-89F8F007FC5B}"/>
                </c:ext>
              </c:extLst>
            </c:dLbl>
            <c:dLbl>
              <c:idx val="13"/>
              <c:tx>
                <c:strRef>
                  <c:f>Foglio1!$K$74</c:f>
                  <c:strCache>
                    <c:ptCount val="1"/>
                    <c:pt idx="0">
                      <c:v>100%</c:v>
                    </c:pt>
                  </c:strCache>
                </c:strRef>
              </c:tx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800" b="0" i="0" u="none" strike="noStrike" baseline="0">
                      <a:solidFill>
                        <a:srgbClr val="000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sk-SK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{DC319FBD-0724-4470-9136-DFFCA6EAA126}</c15:txfldGUID>
                      <c15:f>Foglio1!$K$74</c15:f>
                      <c15:dlblFieldTableCache>
                        <c:ptCount val="1"/>
                        <c:pt idx="0">
                          <c:v>100%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30-8675-43ED-901B-89F8F007FC5B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Foglio1!$L$61:$L$74</c:f>
              <c:numCache>
                <c:formatCode>0.00</c:formatCode>
                <c:ptCount val="14"/>
                <c:pt idx="0">
                  <c:v>0</c:v>
                </c:pt>
                <c:pt idx="1">
                  <c:v>1</c:v>
                </c:pt>
                <c:pt idx="3">
                  <c:v>0.12500000000000003</c:v>
                </c:pt>
                <c:pt idx="4">
                  <c:v>0.875</c:v>
                </c:pt>
                <c:pt idx="6">
                  <c:v>0.25000000000000006</c:v>
                </c:pt>
                <c:pt idx="7">
                  <c:v>0.75</c:v>
                </c:pt>
                <c:pt idx="9">
                  <c:v>0.37500000000000011</c:v>
                </c:pt>
                <c:pt idx="10">
                  <c:v>0.62499999999999989</c:v>
                </c:pt>
                <c:pt idx="12">
                  <c:v>0.50000000000000011</c:v>
                </c:pt>
                <c:pt idx="13">
                  <c:v>0.49999999999999989</c:v>
                </c:pt>
              </c:numCache>
            </c:numRef>
          </c:xVal>
          <c:yVal>
            <c:numRef>
              <c:f>Foglio1!$M$61:$M$74</c:f>
              <c:numCache>
                <c:formatCode>0.00</c:formatCode>
                <c:ptCount val="14"/>
                <c:pt idx="0">
                  <c:v>0</c:v>
                </c:pt>
                <c:pt idx="1">
                  <c:v>0</c:v>
                </c:pt>
                <c:pt idx="3">
                  <c:v>0.21650635094610965</c:v>
                </c:pt>
                <c:pt idx="4">
                  <c:v>0.21650635094610965</c:v>
                </c:pt>
                <c:pt idx="6">
                  <c:v>0.4330127018922193</c:v>
                </c:pt>
                <c:pt idx="7">
                  <c:v>0.4330127018922193</c:v>
                </c:pt>
                <c:pt idx="9">
                  <c:v>0.649519052838329</c:v>
                </c:pt>
                <c:pt idx="10">
                  <c:v>0.649519052838329</c:v>
                </c:pt>
                <c:pt idx="12">
                  <c:v>0.8660254037844386</c:v>
                </c:pt>
                <c:pt idx="13">
                  <c:v>0.8660254037844386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1-8675-43ED-901B-89F8F007FC5B}"/>
            </c:ext>
          </c:extLst>
        </c:ser>
        <c:ser>
          <c:idx val="4"/>
          <c:order val="4"/>
          <c:spPr>
            <a:ln w="28575">
              <a:noFill/>
            </a:ln>
          </c:spPr>
          <c:marker>
            <c:symbol val="none"/>
          </c:marker>
          <c:dLbls>
            <c:dLbl>
              <c:idx val="0"/>
              <c:tx>
                <c:strRef>
                  <c:f>Foglio1!$E$76</c:f>
                  <c:strCache>
                    <c:ptCount val="1"/>
                    <c:pt idx="0">
                      <c:v>Primárny &gt;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8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sk-SK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{F2DD1330-7EE9-438D-AA6A-5AB2AA503169}</c15:txfldGUID>
                      <c15:f>Foglio1!$E$76</c15:f>
                      <c15:dlblFieldTableCache>
                        <c:ptCount val="1"/>
                        <c:pt idx="0">
                          <c:v>Primárny &gt;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32-8675-43ED-901B-89F8F007FC5B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Foglio1!$F$76</c:f>
              <c:numCache>
                <c:formatCode>0.00</c:formatCode>
                <c:ptCount val="1"/>
                <c:pt idx="0">
                  <c:v>0.5</c:v>
                </c:pt>
              </c:numCache>
            </c:numRef>
          </c:xVal>
          <c:yVal>
            <c:numRef>
              <c:f>Foglio1!$G$76</c:f>
              <c:numCache>
                <c:formatCode>0.00</c:formatCode>
                <c:ptCount val="1"/>
                <c:pt idx="0">
                  <c:v>-0.13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3-8675-43ED-901B-89F8F007FC5B}"/>
            </c:ext>
          </c:extLst>
        </c:ser>
        <c:ser>
          <c:idx val="5"/>
          <c:order val="5"/>
          <c:spPr>
            <a:ln w="28575">
              <a:noFill/>
            </a:ln>
          </c:spPr>
          <c:marker>
            <c:symbol val="none"/>
          </c:marker>
          <c:dLbls>
            <c:dLbl>
              <c:idx val="0"/>
              <c:tx>
                <c:strRef>
                  <c:f>Foglio1!$H$76</c:f>
                  <c:strCache>
                    <c:ptCount val="1"/>
                    <c:pt idx="0">
                      <c:v>&lt; Sekundárny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 rot="3600000" vert="horz"/>
                <a:lstStyle/>
                <a:p>
                  <a:pPr algn="ctr">
                    <a:defRPr sz="900" b="1" i="0" u="none" strike="noStrike" baseline="0">
                      <a:solidFill>
                        <a:srgbClr val="000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sk-SK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{5AE6DA73-E7B6-41BB-BFCD-906EA654C398}</c15:txfldGUID>
                      <c15:f>Foglio1!$H$76</c15:f>
                      <c15:dlblFieldTableCache>
                        <c:ptCount val="1"/>
                        <c:pt idx="0">
                          <c:v>&lt; Sekundárny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34-8675-43ED-901B-89F8F007FC5B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Foglio1!$I$76</c:f>
              <c:numCache>
                <c:formatCode>0.00</c:formatCode>
                <c:ptCount val="1"/>
                <c:pt idx="0">
                  <c:v>0.9</c:v>
                </c:pt>
              </c:numCache>
            </c:numRef>
          </c:xVal>
          <c:yVal>
            <c:numRef>
              <c:f>Foglio1!$J$76</c:f>
              <c:numCache>
                <c:formatCode>0.00</c:formatCode>
                <c:ptCount val="1"/>
                <c:pt idx="0">
                  <c:v>0.45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5-8675-43ED-901B-89F8F007FC5B}"/>
            </c:ext>
          </c:extLst>
        </c:ser>
        <c:ser>
          <c:idx val="6"/>
          <c:order val="6"/>
          <c:spPr>
            <a:ln w="28575">
              <a:noFill/>
            </a:ln>
          </c:spPr>
          <c:marker>
            <c:symbol val="none"/>
          </c:marker>
          <c:dLbls>
            <c:dLbl>
              <c:idx val="0"/>
              <c:tx>
                <c:strRef>
                  <c:f>Foglio1!$K$76</c:f>
                  <c:strCache>
                    <c:ptCount val="1"/>
                    <c:pt idx="0">
                      <c:v>&lt; Terciárny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 rot="-3600000" vert="horz"/>
                <a:lstStyle/>
                <a:p>
                  <a:pPr algn="ctr">
                    <a:defRPr sz="900" b="1" i="0" u="none" strike="noStrike" baseline="0">
                      <a:solidFill>
                        <a:srgbClr val="0033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sk-SK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{404CC7FD-618D-4845-9EE6-D1403A29F367}</c15:txfldGUID>
                      <c15:f>Foglio1!$K$76</c15:f>
                      <c15:dlblFieldTableCache>
                        <c:ptCount val="1"/>
                        <c:pt idx="0">
                          <c:v>&lt; Terciárny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36-8675-43ED-901B-89F8F007FC5B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Foglio1!$L$76</c:f>
              <c:numCache>
                <c:formatCode>0.00</c:formatCode>
                <c:ptCount val="1"/>
                <c:pt idx="0">
                  <c:v>0.1</c:v>
                </c:pt>
              </c:numCache>
            </c:numRef>
          </c:xVal>
          <c:yVal>
            <c:numRef>
              <c:f>Foglio1!$M$76</c:f>
              <c:numCache>
                <c:formatCode>0.00</c:formatCode>
                <c:ptCount val="1"/>
                <c:pt idx="0">
                  <c:v>0.45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7-8675-43ED-901B-89F8F007FC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11874264"/>
        <c:axId val="1"/>
      </c:scatterChart>
      <c:valAx>
        <c:axId val="311874264"/>
        <c:scaling>
          <c:orientation val="minMax"/>
          <c:max val="1"/>
          <c:min val="0"/>
        </c:scaling>
        <c:delete val="0"/>
        <c:axPos val="b"/>
        <c:numFmt formatCode="0.00_)" sourceLinked="1"/>
        <c:majorTickMark val="in"/>
        <c:minorTickMark val="none"/>
        <c:tickLblPos val="none"/>
        <c:spPr>
          <a:ln w="9525">
            <a:noFill/>
          </a:ln>
        </c:sp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numFmt formatCode="0.00_)" sourceLinked="1"/>
        <c:majorTickMark val="in"/>
        <c:minorTickMark val="none"/>
        <c:tickLblPos val="none"/>
        <c:spPr>
          <a:ln w="9525">
            <a:noFill/>
          </a:ln>
        </c:spPr>
        <c:crossAx val="311874264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C0C0C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k-SK"/>
    </a:p>
  </c:txPr>
  <c:printSettings>
    <c:headerFooter alignWithMargins="0"/>
    <c:pageMargins b="1" l="0.75" r="0.75" t="1" header="0.5" footer="0.5"/>
    <c:pageSetup paperSize="9" orientation="landscape" horizontalDpi="200" verticalDpi="200" copies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1362074</xdr:colOff>
      <xdr:row>18</xdr:row>
      <xdr:rowOff>0</xdr:rowOff>
    </xdr:from>
    <xdr:to>
      <xdr:col>10</xdr:col>
      <xdr:colOff>9524</xdr:colOff>
      <xdr:row>54</xdr:row>
      <xdr:rowOff>0</xdr:rowOff>
    </xdr:to>
    <xdr:graphicFrame macro="">
      <xdr:nvGraphicFramePr>
        <xdr:cNvPr id="1025" name="Chart 3">
          <a:extLst>
            <a:ext uri="{FF2B5EF4-FFF2-40B4-BE49-F238E27FC236}">
              <a16:creationId xmlns:a16="http://schemas.microsoft.com/office/drawing/2014/main" id="{592A0D0F-A8F1-46BC-B3B9-3E69138D5E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0.02347</cdr:x>
      <cdr:y>0.10979</cdr:y>
    </cdr:from>
    <cdr:to>
      <cdr:x>0.20312</cdr:x>
      <cdr:y>0.25851</cdr:y>
    </cdr:to>
    <cdr:pic>
      <cdr:nvPicPr>
        <cdr:cNvPr id="2049" name="Picture 1">
          <a:extLst xmlns:a="http://schemas.openxmlformats.org/drawingml/2006/main">
            <a:ext uri="{FF2B5EF4-FFF2-40B4-BE49-F238E27FC236}">
              <a16:creationId xmlns:a16="http://schemas.microsoft.com/office/drawing/2014/main" id="{9B1788EC-4D9B-41E6-BC41-30C6AEF39395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135049" y="573127"/>
          <a:ext cx="1009602" cy="772025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90"/>
  <sheetViews>
    <sheetView tabSelected="1" workbookViewId="0">
      <selection activeCell="I61" sqref="I61"/>
    </sheetView>
  </sheetViews>
  <sheetFormatPr defaultRowHeight="12" x14ac:dyDescent="0.2"/>
  <cols>
    <col min="1" max="1" width="23.83203125" style="1" customWidth="1"/>
    <col min="2" max="4" width="15.33203125" style="1" customWidth="1"/>
    <col min="5" max="5" width="10.83203125" style="1" customWidth="1"/>
    <col min="6" max="8" width="10.5" style="1" customWidth="1"/>
    <col min="9" max="9" width="10.5" style="1" bestFit="1" customWidth="1"/>
    <col min="10" max="10" width="11.1640625" style="1" customWidth="1"/>
    <col min="11" max="13" width="9.33203125" style="1"/>
    <col min="14" max="37" width="9.33203125" style="3"/>
    <col min="38" max="16384" width="9.33203125" style="1"/>
  </cols>
  <sheetData>
    <row r="1" spans="1:10" ht="16.5" thickBot="1" x14ac:dyDescent="0.3">
      <c r="A1" s="23"/>
      <c r="B1" s="24" t="s">
        <v>11</v>
      </c>
      <c r="C1" s="25" t="s">
        <v>12</v>
      </c>
      <c r="D1" s="25" t="s">
        <v>13</v>
      </c>
      <c r="E1" s="26" t="s">
        <v>14</v>
      </c>
      <c r="F1" s="27" t="s">
        <v>0</v>
      </c>
      <c r="G1" s="28" t="s">
        <v>1</v>
      </c>
      <c r="H1" s="29" t="s">
        <v>2</v>
      </c>
      <c r="I1" s="30" t="s">
        <v>3</v>
      </c>
      <c r="J1" s="31" t="s">
        <v>4</v>
      </c>
    </row>
    <row r="2" spans="1:10" ht="15.75" x14ac:dyDescent="0.25">
      <c r="A2" s="22" t="s">
        <v>15</v>
      </c>
      <c r="B2" s="32">
        <v>6.0000000000000001E-3</v>
      </c>
      <c r="C2" s="33">
        <v>0.13100000000000001</v>
      </c>
      <c r="D2" s="33">
        <v>0.183</v>
      </c>
      <c r="E2" s="34">
        <f t="shared" ref="E2:E8" si="0">SUM(B2:D2)</f>
        <v>0.32</v>
      </c>
      <c r="F2" s="41">
        <f t="shared" ref="F2:H8" si="1">B2/$E2</f>
        <v>1.8749999999999999E-2</v>
      </c>
      <c r="G2" s="42">
        <f t="shared" si="1"/>
        <v>0.40937499999999999</v>
      </c>
      <c r="H2" s="43">
        <f t="shared" si="1"/>
        <v>0.57187500000000002</v>
      </c>
      <c r="I2" s="50">
        <f>(F2/SIN(RADIANS(60))+G2/TAN(RADIANS(60)))*SIN(RADIANS(60))</f>
        <v>0.22343750000000007</v>
      </c>
      <c r="J2" s="51">
        <f>G2*SIN(RADIANS(60))</f>
        <v>0.35452914967425453</v>
      </c>
    </row>
    <row r="3" spans="1:10" ht="15.75" x14ac:dyDescent="0.25">
      <c r="A3" s="20" t="s">
        <v>16</v>
      </c>
      <c r="B3" s="35">
        <v>4.1000000000000002E-2</v>
      </c>
      <c r="C3" s="36">
        <v>0.47499999999999998</v>
      </c>
      <c r="D3" s="36">
        <v>0.55700000000000005</v>
      </c>
      <c r="E3" s="37">
        <f t="shared" si="0"/>
        <v>1.073</v>
      </c>
      <c r="F3" s="44">
        <f t="shared" si="1"/>
        <v>3.8210624417520975E-2</v>
      </c>
      <c r="G3" s="45">
        <f t="shared" si="1"/>
        <v>0.44268406337371852</v>
      </c>
      <c r="H3" s="46">
        <f t="shared" si="1"/>
        <v>0.51910531220876055</v>
      </c>
      <c r="I3" s="52">
        <f t="shared" ref="I3:I17" si="2">(F3/SIN(RADIANS(60))+G3/TAN(RADIANS(60)))*SIN(RADIANS(60))</f>
        <v>0.25955265610438033</v>
      </c>
      <c r="J3" s="53">
        <f t="shared" ref="J3:J17" si="3">G3*SIN(RADIANS(60))</f>
        <v>0.38337564473216057</v>
      </c>
    </row>
    <row r="4" spans="1:10" ht="15.75" x14ac:dyDescent="0.25">
      <c r="A4" s="20" t="s">
        <v>17</v>
      </c>
      <c r="B4" s="35">
        <v>1.0999999999999999E-2</v>
      </c>
      <c r="C4" s="36">
        <v>0.192</v>
      </c>
      <c r="D4" s="36">
        <v>0.27200000000000002</v>
      </c>
      <c r="E4" s="37">
        <f t="shared" si="0"/>
        <v>0.47500000000000003</v>
      </c>
      <c r="F4" s="44">
        <f t="shared" si="1"/>
        <v>2.3157894736842103E-2</v>
      </c>
      <c r="G4" s="45">
        <f t="shared" si="1"/>
        <v>0.40421052631578946</v>
      </c>
      <c r="H4" s="46">
        <f t="shared" si="1"/>
        <v>0.57263157894736838</v>
      </c>
      <c r="I4" s="52">
        <f t="shared" si="2"/>
        <v>0.22526315789473686</v>
      </c>
      <c r="J4" s="53">
        <f t="shared" si="3"/>
        <v>0.35005658426655201</v>
      </c>
    </row>
    <row r="5" spans="1:10" ht="15.75" x14ac:dyDescent="0.25">
      <c r="A5" s="20" t="s">
        <v>18</v>
      </c>
      <c r="B5" s="35">
        <v>3.6999999999999998E-2</v>
      </c>
      <c r="C5" s="36">
        <v>0.379</v>
      </c>
      <c r="D5" s="36">
        <v>0.47099999999999997</v>
      </c>
      <c r="E5" s="37">
        <f t="shared" si="0"/>
        <v>0.88700000000000001</v>
      </c>
      <c r="F5" s="44">
        <f t="shared" si="1"/>
        <v>4.171364148816234E-2</v>
      </c>
      <c r="G5" s="45">
        <f t="shared" si="1"/>
        <v>0.42728297632468998</v>
      </c>
      <c r="H5" s="46">
        <f t="shared" si="1"/>
        <v>0.5310033821871476</v>
      </c>
      <c r="I5" s="52">
        <f t="shared" si="2"/>
        <v>0.25535512965050738</v>
      </c>
      <c r="J5" s="53">
        <f t="shared" si="3"/>
        <v>0.37003791210180637</v>
      </c>
    </row>
    <row r="6" spans="1:10" ht="15.75" x14ac:dyDescent="0.25">
      <c r="A6" s="20" t="s">
        <v>19</v>
      </c>
      <c r="B6" s="35">
        <v>2.5000000000000001E-2</v>
      </c>
      <c r="C6" s="36">
        <v>0.25</v>
      </c>
      <c r="D6" s="36">
        <v>0.42599999999999999</v>
      </c>
      <c r="E6" s="37">
        <f t="shared" si="0"/>
        <v>0.70100000000000007</v>
      </c>
      <c r="F6" s="44">
        <f t="shared" si="1"/>
        <v>3.566333808844508E-2</v>
      </c>
      <c r="G6" s="45">
        <f t="shared" si="1"/>
        <v>0.35663338088445073</v>
      </c>
      <c r="H6" s="46">
        <f t="shared" si="1"/>
        <v>0.60770328102710403</v>
      </c>
      <c r="I6" s="52">
        <f t="shared" si="2"/>
        <v>0.2139800285306705</v>
      </c>
      <c r="J6" s="53">
        <f t="shared" si="3"/>
        <v>0.30885356768346595</v>
      </c>
    </row>
    <row r="7" spans="1:10" ht="15.75" x14ac:dyDescent="0.25">
      <c r="A7" s="20" t="s">
        <v>20</v>
      </c>
      <c r="B7" s="35">
        <v>0.01</v>
      </c>
      <c r="C7" s="36">
        <v>0.13900000000000001</v>
      </c>
      <c r="D7" s="36">
        <v>0.215</v>
      </c>
      <c r="E7" s="37">
        <f t="shared" si="0"/>
        <v>0.36399999999999999</v>
      </c>
      <c r="F7" s="44">
        <f t="shared" si="1"/>
        <v>2.7472527472527476E-2</v>
      </c>
      <c r="G7" s="45">
        <f t="shared" si="1"/>
        <v>0.3818681318681319</v>
      </c>
      <c r="H7" s="46">
        <f t="shared" si="1"/>
        <v>0.59065934065934067</v>
      </c>
      <c r="I7" s="52">
        <f t="shared" si="2"/>
        <v>0.21840659340659346</v>
      </c>
      <c r="J7" s="53">
        <f t="shared" si="3"/>
        <v>0.33070750309350816</v>
      </c>
    </row>
    <row r="8" spans="1:10" ht="15.75" x14ac:dyDescent="0.25">
      <c r="A8" s="20" t="s">
        <v>21</v>
      </c>
      <c r="B8" s="35">
        <v>0.01</v>
      </c>
      <c r="C8" s="36">
        <v>9.8000000000000004E-2</v>
      </c>
      <c r="D8" s="36">
        <v>0.19400000000000001</v>
      </c>
      <c r="E8" s="37">
        <f t="shared" si="0"/>
        <v>0.30199999999999999</v>
      </c>
      <c r="F8" s="44">
        <f t="shared" si="1"/>
        <v>3.3112582781456956E-2</v>
      </c>
      <c r="G8" s="45">
        <f t="shared" si="1"/>
        <v>0.32450331125827819</v>
      </c>
      <c r="H8" s="46">
        <f t="shared" si="1"/>
        <v>0.64238410596026496</v>
      </c>
      <c r="I8" s="52">
        <f t="shared" si="2"/>
        <v>0.19536423841059608</v>
      </c>
      <c r="J8" s="53">
        <f t="shared" si="3"/>
        <v>0.28102811116183773</v>
      </c>
    </row>
    <row r="9" spans="1:10" ht="15.75" x14ac:dyDescent="0.25">
      <c r="A9" s="20" t="s">
        <v>22</v>
      </c>
      <c r="B9" s="35">
        <v>6.0000000000000001E-3</v>
      </c>
      <c r="C9" s="36">
        <v>7.0000000000000007E-2</v>
      </c>
      <c r="D9" s="36">
        <v>0.106</v>
      </c>
      <c r="E9" s="37">
        <f t="shared" ref="E9:E17" si="4">SUM(B9:D9)</f>
        <v>0.182</v>
      </c>
      <c r="F9" s="44">
        <f t="shared" ref="F9:F17" si="5">B9/$E9</f>
        <v>3.2967032967032968E-2</v>
      </c>
      <c r="G9" s="45">
        <f t="shared" ref="G9:G17" si="6">C9/$E9</f>
        <v>0.38461538461538464</v>
      </c>
      <c r="H9" s="46">
        <f t="shared" ref="H9:H17" si="7">D9/$E9</f>
        <v>0.58241758241758246</v>
      </c>
      <c r="I9" s="52">
        <f t="shared" si="2"/>
        <v>0.22527472527472536</v>
      </c>
      <c r="J9" s="53">
        <f t="shared" si="3"/>
        <v>0.33308669376324562</v>
      </c>
    </row>
    <row r="10" spans="1:10" ht="15.75" x14ac:dyDescent="0.25">
      <c r="A10" s="20" t="s">
        <v>23</v>
      </c>
      <c r="B10" s="35">
        <v>1.0999999999999999E-2</v>
      </c>
      <c r="C10" s="36">
        <v>9.8000000000000004E-2</v>
      </c>
      <c r="D10" s="36">
        <v>0.13600000000000001</v>
      </c>
      <c r="E10" s="37">
        <f t="shared" si="4"/>
        <v>0.245</v>
      </c>
      <c r="F10" s="44">
        <f t="shared" si="5"/>
        <v>4.4897959183673466E-2</v>
      </c>
      <c r="G10" s="45">
        <f t="shared" si="6"/>
        <v>0.4</v>
      </c>
      <c r="H10" s="46">
        <f t="shared" si="7"/>
        <v>0.55510204081632653</v>
      </c>
      <c r="I10" s="52">
        <f t="shared" si="2"/>
        <v>0.24489795918367352</v>
      </c>
      <c r="J10" s="53">
        <f t="shared" si="3"/>
        <v>0.34641016151377546</v>
      </c>
    </row>
    <row r="11" spans="1:10" ht="15.75" x14ac:dyDescent="0.25">
      <c r="A11" s="20" t="s">
        <v>24</v>
      </c>
      <c r="B11" s="35">
        <v>6.0000000000000001E-3</v>
      </c>
      <c r="C11" s="36">
        <v>4.1000000000000002E-2</v>
      </c>
      <c r="D11" s="36">
        <v>5.5E-2</v>
      </c>
      <c r="E11" s="37">
        <f t="shared" si="4"/>
        <v>0.10200000000000001</v>
      </c>
      <c r="F11" s="44">
        <f t="shared" si="5"/>
        <v>5.8823529411764705E-2</v>
      </c>
      <c r="G11" s="45">
        <f t="shared" si="6"/>
        <v>0.40196078431372551</v>
      </c>
      <c r="H11" s="46">
        <f t="shared" si="7"/>
        <v>0.53921568627450978</v>
      </c>
      <c r="I11" s="52">
        <f t="shared" si="2"/>
        <v>0.25980392156862747</v>
      </c>
      <c r="J11" s="53">
        <f t="shared" si="3"/>
        <v>0.34810825054080374</v>
      </c>
    </row>
    <row r="12" spans="1:10" ht="15.75" x14ac:dyDescent="0.25">
      <c r="A12" s="20" t="s">
        <v>25</v>
      </c>
      <c r="B12" s="35">
        <v>2.3E-2</v>
      </c>
      <c r="C12" s="36">
        <v>0.36099999999999999</v>
      </c>
      <c r="D12" s="36">
        <v>0.39</v>
      </c>
      <c r="E12" s="37">
        <f t="shared" si="4"/>
        <v>0.77400000000000002</v>
      </c>
      <c r="F12" s="44">
        <f t="shared" si="5"/>
        <v>2.9715762273901807E-2</v>
      </c>
      <c r="G12" s="45">
        <f t="shared" si="6"/>
        <v>0.46640826873385011</v>
      </c>
      <c r="H12" s="46">
        <f t="shared" si="7"/>
        <v>0.50387596899224807</v>
      </c>
      <c r="I12" s="52">
        <f t="shared" si="2"/>
        <v>0.26291989664082693</v>
      </c>
      <c r="J12" s="53">
        <f t="shared" si="3"/>
        <v>0.40392140925863351</v>
      </c>
    </row>
    <row r="13" spans="1:10" ht="15.75" x14ac:dyDescent="0.25">
      <c r="A13" s="20" t="s">
        <v>26</v>
      </c>
      <c r="B13" s="35">
        <v>6.0000000000000001E-3</v>
      </c>
      <c r="C13" s="36">
        <v>7.2999999999999995E-2</v>
      </c>
      <c r="D13" s="36">
        <v>9.4E-2</v>
      </c>
      <c r="E13" s="37">
        <f t="shared" si="4"/>
        <v>0.17299999999999999</v>
      </c>
      <c r="F13" s="44">
        <f t="shared" si="5"/>
        <v>3.4682080924855495E-2</v>
      </c>
      <c r="G13" s="45">
        <f t="shared" si="6"/>
        <v>0.42196531791907516</v>
      </c>
      <c r="H13" s="46">
        <f t="shared" si="7"/>
        <v>0.54335260115606943</v>
      </c>
      <c r="I13" s="52">
        <f t="shared" si="2"/>
        <v>0.24566473988439314</v>
      </c>
      <c r="J13" s="53">
        <f t="shared" si="3"/>
        <v>0.36543268483389607</v>
      </c>
    </row>
    <row r="14" spans="1:10" ht="15.75" x14ac:dyDescent="0.25">
      <c r="A14" s="20" t="s">
        <v>27</v>
      </c>
      <c r="B14" s="35">
        <v>2.3E-2</v>
      </c>
      <c r="C14" s="36">
        <v>0.19400000000000001</v>
      </c>
      <c r="D14" s="36">
        <v>0.19500000000000001</v>
      </c>
      <c r="E14" s="37">
        <f t="shared" si="4"/>
        <v>0.41200000000000003</v>
      </c>
      <c r="F14" s="44">
        <f t="shared" si="5"/>
        <v>5.5825242718446598E-2</v>
      </c>
      <c r="G14" s="45">
        <f t="shared" si="6"/>
        <v>0.47087378640776695</v>
      </c>
      <c r="H14" s="46">
        <f t="shared" si="7"/>
        <v>0.47330097087378636</v>
      </c>
      <c r="I14" s="52">
        <f t="shared" si="2"/>
        <v>0.29126213592233013</v>
      </c>
      <c r="J14" s="53">
        <f t="shared" si="3"/>
        <v>0.40778866100529387</v>
      </c>
    </row>
    <row r="15" spans="1:10" ht="15.75" x14ac:dyDescent="0.25">
      <c r="A15" s="20" t="s">
        <v>28</v>
      </c>
      <c r="B15" s="35">
        <v>1.9E-2</v>
      </c>
      <c r="C15" s="36">
        <v>0.17299999999999999</v>
      </c>
      <c r="D15" s="36">
        <v>0.27600000000000002</v>
      </c>
      <c r="E15" s="37">
        <f t="shared" si="4"/>
        <v>0.46799999999999997</v>
      </c>
      <c r="F15" s="44">
        <f t="shared" si="5"/>
        <v>4.05982905982906E-2</v>
      </c>
      <c r="G15" s="45">
        <f t="shared" si="6"/>
        <v>0.36965811965811968</v>
      </c>
      <c r="H15" s="46">
        <f t="shared" si="7"/>
        <v>0.58974358974358987</v>
      </c>
      <c r="I15" s="52">
        <f t="shared" si="2"/>
        <v>0.22542735042735049</v>
      </c>
      <c r="J15" s="53">
        <f t="shared" si="3"/>
        <v>0.3201333223391194</v>
      </c>
    </row>
    <row r="16" spans="1:10" ht="15.75" x14ac:dyDescent="0.25">
      <c r="A16" s="20" t="s">
        <v>29</v>
      </c>
      <c r="B16" s="35">
        <v>3.5999999999999997E-2</v>
      </c>
      <c r="C16" s="36">
        <v>0.59199999999999997</v>
      </c>
      <c r="D16" s="36">
        <v>1.034</v>
      </c>
      <c r="E16" s="37">
        <f t="shared" si="4"/>
        <v>1.6619999999999999</v>
      </c>
      <c r="F16" s="44">
        <f t="shared" si="5"/>
        <v>2.1660649819494584E-2</v>
      </c>
      <c r="G16" s="45">
        <f t="shared" si="6"/>
        <v>0.35619735258724428</v>
      </c>
      <c r="H16" s="46">
        <f t="shared" si="7"/>
        <v>0.62214199759326116</v>
      </c>
      <c r="I16" s="52">
        <f t="shared" si="2"/>
        <v>0.19975932611311675</v>
      </c>
      <c r="J16" s="53">
        <f t="shared" si="3"/>
        <v>0.30847595610131628</v>
      </c>
    </row>
    <row r="17" spans="1:29" ht="16.5" thickBot="1" x14ac:dyDescent="0.3">
      <c r="A17" s="21" t="s">
        <v>30</v>
      </c>
      <c r="B17" s="38">
        <v>1.026</v>
      </c>
      <c r="C17" s="39">
        <v>11.766999999999999</v>
      </c>
      <c r="D17" s="39">
        <v>25.936</v>
      </c>
      <c r="E17" s="40">
        <f t="shared" si="4"/>
        <v>38.728999999999999</v>
      </c>
      <c r="F17" s="47">
        <f t="shared" si="5"/>
        <v>2.6491776188385965E-2</v>
      </c>
      <c r="G17" s="48">
        <f t="shared" si="6"/>
        <v>0.30382917193834075</v>
      </c>
      <c r="H17" s="49">
        <f t="shared" si="7"/>
        <v>0.66967905187327326</v>
      </c>
      <c r="I17" s="54">
        <f t="shared" si="2"/>
        <v>0.1784063621575564</v>
      </c>
      <c r="J17" s="55">
        <f t="shared" si="3"/>
        <v>0.26312378130939318</v>
      </c>
    </row>
    <row r="18" spans="1:29" x14ac:dyDescent="0.2">
      <c r="Z18" s="10"/>
      <c r="AB18" s="10"/>
      <c r="AC18" s="10"/>
    </row>
    <row r="19" spans="1:29" x14ac:dyDescent="0.2">
      <c r="A19" s="4"/>
      <c r="Z19" s="10"/>
    </row>
    <row r="20" spans="1:29" x14ac:dyDescent="0.2">
      <c r="Z20" s="10"/>
      <c r="AB20" s="10"/>
      <c r="AC20" s="10"/>
    </row>
    <row r="21" spans="1:29" x14ac:dyDescent="0.2">
      <c r="Z21" s="10"/>
      <c r="AB21" s="10"/>
      <c r="AC21" s="10"/>
    </row>
    <row r="22" spans="1:29" x14ac:dyDescent="0.2">
      <c r="Z22" s="10"/>
      <c r="AB22" s="10"/>
      <c r="AC22" s="10"/>
    </row>
    <row r="23" spans="1:29" x14ac:dyDescent="0.2">
      <c r="Z23" s="10"/>
      <c r="AB23" s="10"/>
      <c r="AC23" s="10"/>
    </row>
    <row r="24" spans="1:29" x14ac:dyDescent="0.2">
      <c r="K24" s="5"/>
      <c r="Z24" s="10"/>
      <c r="AB24" s="10"/>
      <c r="AC24" s="10"/>
    </row>
    <row r="25" spans="1:29" x14ac:dyDescent="0.2">
      <c r="Z25" s="10"/>
    </row>
    <row r="26" spans="1:29" x14ac:dyDescent="0.2">
      <c r="Z26" s="10"/>
      <c r="AB26" s="10"/>
      <c r="AC26" s="10"/>
    </row>
    <row r="27" spans="1:29" x14ac:dyDescent="0.2">
      <c r="Z27" s="10"/>
      <c r="AB27" s="10"/>
      <c r="AC27" s="10"/>
    </row>
    <row r="28" spans="1:29" x14ac:dyDescent="0.2">
      <c r="K28" s="6"/>
      <c r="Z28" s="10"/>
    </row>
    <row r="29" spans="1:29" x14ac:dyDescent="0.2">
      <c r="Z29" s="10"/>
      <c r="AB29" s="10"/>
      <c r="AC29" s="10"/>
    </row>
    <row r="30" spans="1:29" x14ac:dyDescent="0.2">
      <c r="Z30" s="10"/>
      <c r="AB30" s="10"/>
      <c r="AC30" s="10"/>
    </row>
    <row r="33" spans="9:12" x14ac:dyDescent="0.2">
      <c r="K33" s="7"/>
      <c r="L33" s="7"/>
    </row>
    <row r="34" spans="9:12" x14ac:dyDescent="0.2">
      <c r="K34" s="8"/>
      <c r="L34" s="7"/>
    </row>
    <row r="35" spans="9:12" x14ac:dyDescent="0.2">
      <c r="K35" s="7"/>
      <c r="L35" s="7"/>
    </row>
    <row r="36" spans="9:12" x14ac:dyDescent="0.2">
      <c r="K36" s="7"/>
      <c r="L36" s="7"/>
    </row>
    <row r="37" spans="9:12" x14ac:dyDescent="0.2">
      <c r="K37" s="7"/>
      <c r="L37" s="9"/>
    </row>
    <row r="38" spans="9:12" x14ac:dyDescent="0.2">
      <c r="K38" s="7"/>
      <c r="L38" s="7"/>
    </row>
    <row r="46" spans="9:12" x14ac:dyDescent="0.2">
      <c r="I46" s="2"/>
      <c r="J46" s="2"/>
    </row>
    <row r="56" spans="1:16" x14ac:dyDescent="0.2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</row>
    <row r="57" spans="1:16" x14ac:dyDescent="0.2">
      <c r="A57" s="11"/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</row>
    <row r="58" spans="1:16" x14ac:dyDescent="0.2">
      <c r="A58" s="11"/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</row>
    <row r="59" spans="1:16" x14ac:dyDescent="0.2">
      <c r="A59" s="11"/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2"/>
      <c r="M59" s="12"/>
      <c r="N59" s="11"/>
      <c r="O59" s="11"/>
      <c r="P59" s="11"/>
    </row>
    <row r="60" spans="1:16" x14ac:dyDescent="0.2">
      <c r="A60" s="11"/>
      <c r="B60" s="13" t="s">
        <v>5</v>
      </c>
      <c r="C60" s="13" t="s">
        <v>6</v>
      </c>
      <c r="D60" s="13" t="s">
        <v>7</v>
      </c>
      <c r="E60" s="13"/>
      <c r="F60" s="13" t="s">
        <v>8</v>
      </c>
      <c r="G60" s="13" t="s">
        <v>6</v>
      </c>
      <c r="H60" s="13"/>
      <c r="I60" s="13" t="s">
        <v>9</v>
      </c>
      <c r="J60" s="13" t="s">
        <v>6</v>
      </c>
      <c r="K60" s="13"/>
      <c r="L60" s="13" t="s">
        <v>10</v>
      </c>
      <c r="M60" s="13" t="s">
        <v>7</v>
      </c>
      <c r="N60" s="11"/>
      <c r="O60" s="11"/>
      <c r="P60" s="11"/>
    </row>
    <row r="61" spans="1:16" x14ac:dyDescent="0.2">
      <c r="A61" s="11"/>
      <c r="B61" s="16">
        <v>0</v>
      </c>
      <c r="C61" s="16">
        <v>0</v>
      </c>
      <c r="D61" s="16">
        <v>0</v>
      </c>
      <c r="E61" s="17"/>
      <c r="F61" s="16">
        <f>(C61/SIN(RADIANS(60))+D61/TAN(RADIANS(60)))*SIN(RADIANS(60))</f>
        <v>0</v>
      </c>
      <c r="G61" s="16">
        <f>D61*SIN(RADIANS(60))</f>
        <v>0</v>
      </c>
      <c r="H61" s="18">
        <f>E62</f>
        <v>1</v>
      </c>
      <c r="I61" s="16"/>
      <c r="J61" s="16">
        <f>G62</f>
        <v>0</v>
      </c>
      <c r="K61" s="18"/>
      <c r="L61" s="16">
        <f>F62</f>
        <v>0</v>
      </c>
      <c r="M61" s="16">
        <v>0</v>
      </c>
      <c r="N61" s="11"/>
      <c r="O61" s="11"/>
      <c r="P61" s="11"/>
    </row>
    <row r="62" spans="1:16" x14ac:dyDescent="0.2">
      <c r="A62" s="11"/>
      <c r="B62" s="16">
        <v>0</v>
      </c>
      <c r="C62" s="16">
        <v>0</v>
      </c>
      <c r="D62" s="16">
        <v>0</v>
      </c>
      <c r="E62" s="17">
        <f>1-D62</f>
        <v>1</v>
      </c>
      <c r="F62" s="16">
        <f t="shared" ref="F62:F74" si="8">(C62/SIN(RADIANS(60))+D62/TAN(RADIANS(60)))*SIN(RADIANS(60))</f>
        <v>0</v>
      </c>
      <c r="G62" s="19">
        <f t="shared" ref="G62:G74" si="9">D62*SIN(RADIANS(60))</f>
        <v>0</v>
      </c>
      <c r="H62" s="18"/>
      <c r="I62" s="16">
        <f t="shared" ref="I62:I74" si="10">1-F62</f>
        <v>1</v>
      </c>
      <c r="J62" s="19">
        <f>G62</f>
        <v>0</v>
      </c>
      <c r="K62" s="18">
        <f>D62</f>
        <v>0</v>
      </c>
      <c r="L62" s="16">
        <f>1-L61</f>
        <v>1</v>
      </c>
      <c r="M62" s="19">
        <v>0</v>
      </c>
      <c r="N62" s="11"/>
      <c r="O62" s="11"/>
      <c r="P62" s="11"/>
    </row>
    <row r="63" spans="1:16" x14ac:dyDescent="0.2">
      <c r="A63" s="11"/>
      <c r="B63" s="16"/>
      <c r="C63" s="16"/>
      <c r="D63" s="16"/>
      <c r="E63" s="17"/>
      <c r="F63" s="16">
        <f t="shared" si="8"/>
        <v>0</v>
      </c>
      <c r="G63" s="19"/>
      <c r="H63" s="18"/>
      <c r="I63" s="16">
        <f t="shared" si="10"/>
        <v>1</v>
      </c>
      <c r="J63" s="19"/>
      <c r="K63" s="18"/>
      <c r="L63" s="16"/>
      <c r="M63" s="19"/>
      <c r="N63" s="11"/>
      <c r="O63" s="11"/>
      <c r="P63" s="11"/>
    </row>
    <row r="64" spans="1:16" x14ac:dyDescent="0.2">
      <c r="A64" s="11"/>
      <c r="B64" s="16">
        <v>0</v>
      </c>
      <c r="C64" s="16">
        <v>0.25</v>
      </c>
      <c r="D64" s="16">
        <v>0</v>
      </c>
      <c r="E64" s="17"/>
      <c r="F64" s="16">
        <f t="shared" si="8"/>
        <v>0.25</v>
      </c>
      <c r="G64" s="16">
        <f t="shared" si="9"/>
        <v>0</v>
      </c>
      <c r="H64" s="18">
        <f>E65</f>
        <v>0.75</v>
      </c>
      <c r="I64" s="16">
        <f t="shared" si="10"/>
        <v>0.75</v>
      </c>
      <c r="J64" s="16">
        <f>G64</f>
        <v>0</v>
      </c>
      <c r="K64" s="18"/>
      <c r="L64" s="16">
        <f>F65</f>
        <v>0.12500000000000003</v>
      </c>
      <c r="M64" s="16">
        <f>J65</f>
        <v>0.21650635094610965</v>
      </c>
      <c r="N64" s="11"/>
      <c r="O64" s="11"/>
      <c r="P64" s="11"/>
    </row>
    <row r="65" spans="1:16" x14ac:dyDescent="0.2">
      <c r="A65" s="11"/>
      <c r="B65" s="16">
        <v>0</v>
      </c>
      <c r="C65" s="16">
        <v>0</v>
      </c>
      <c r="D65" s="16">
        <v>0.25</v>
      </c>
      <c r="E65" s="17">
        <f>1-D65</f>
        <v>0.75</v>
      </c>
      <c r="F65" s="16">
        <f t="shared" si="8"/>
        <v>0.12500000000000003</v>
      </c>
      <c r="G65" s="19">
        <f t="shared" si="9"/>
        <v>0.21650635094610965</v>
      </c>
      <c r="H65" s="18"/>
      <c r="I65" s="16">
        <f t="shared" si="10"/>
        <v>0.875</v>
      </c>
      <c r="J65" s="19">
        <f>G65</f>
        <v>0.21650635094610965</v>
      </c>
      <c r="K65" s="18">
        <f>D65</f>
        <v>0.25</v>
      </c>
      <c r="L65" s="16">
        <f>1-L64</f>
        <v>0.875</v>
      </c>
      <c r="M65" s="19">
        <f>M64</f>
        <v>0.21650635094610965</v>
      </c>
      <c r="N65" s="11"/>
      <c r="O65" s="11"/>
      <c r="P65" s="11"/>
    </row>
    <row r="66" spans="1:16" x14ac:dyDescent="0.2">
      <c r="A66" s="11"/>
      <c r="B66" s="16"/>
      <c r="C66" s="16"/>
      <c r="D66" s="16"/>
      <c r="E66" s="17"/>
      <c r="F66" s="16">
        <f t="shared" si="8"/>
        <v>0</v>
      </c>
      <c r="G66" s="19"/>
      <c r="H66" s="18"/>
      <c r="I66" s="16">
        <f t="shared" si="10"/>
        <v>1</v>
      </c>
      <c r="J66" s="19"/>
      <c r="K66" s="18"/>
      <c r="L66" s="16"/>
      <c r="M66" s="19"/>
      <c r="N66" s="11"/>
      <c r="O66" s="11"/>
      <c r="P66" s="11"/>
    </row>
    <row r="67" spans="1:16" x14ac:dyDescent="0.2">
      <c r="A67" s="11"/>
      <c r="B67" s="16">
        <v>0</v>
      </c>
      <c r="C67" s="16">
        <v>0.5</v>
      </c>
      <c r="D67" s="16">
        <v>0</v>
      </c>
      <c r="E67" s="17"/>
      <c r="F67" s="16">
        <f t="shared" si="8"/>
        <v>0.5</v>
      </c>
      <c r="G67" s="16">
        <f t="shared" si="9"/>
        <v>0</v>
      </c>
      <c r="H67" s="18">
        <f>E68</f>
        <v>0.5</v>
      </c>
      <c r="I67" s="16">
        <f t="shared" si="10"/>
        <v>0.5</v>
      </c>
      <c r="J67" s="16">
        <f>G67</f>
        <v>0</v>
      </c>
      <c r="K67" s="18"/>
      <c r="L67" s="16">
        <f>F68</f>
        <v>0.25000000000000006</v>
      </c>
      <c r="M67" s="16">
        <f>J68</f>
        <v>0.4330127018922193</v>
      </c>
      <c r="N67" s="11"/>
      <c r="O67" s="11"/>
      <c r="P67" s="11"/>
    </row>
    <row r="68" spans="1:16" x14ac:dyDescent="0.2">
      <c r="A68" s="11"/>
      <c r="B68" s="16">
        <v>0</v>
      </c>
      <c r="C68" s="16">
        <v>0</v>
      </c>
      <c r="D68" s="16">
        <v>0.5</v>
      </c>
      <c r="E68" s="17">
        <f>1-D68</f>
        <v>0.5</v>
      </c>
      <c r="F68" s="16">
        <f t="shared" si="8"/>
        <v>0.25000000000000006</v>
      </c>
      <c r="G68" s="19">
        <f t="shared" si="9"/>
        <v>0.4330127018922193</v>
      </c>
      <c r="H68" s="18"/>
      <c r="I68" s="16">
        <f t="shared" si="10"/>
        <v>0.75</v>
      </c>
      <c r="J68" s="19">
        <f>G68</f>
        <v>0.4330127018922193</v>
      </c>
      <c r="K68" s="18">
        <f>D68</f>
        <v>0.5</v>
      </c>
      <c r="L68" s="16">
        <f>1-L67</f>
        <v>0.75</v>
      </c>
      <c r="M68" s="19">
        <f>M67</f>
        <v>0.4330127018922193</v>
      </c>
      <c r="N68" s="11"/>
      <c r="O68" s="11"/>
      <c r="P68" s="11"/>
    </row>
    <row r="69" spans="1:16" x14ac:dyDescent="0.2">
      <c r="A69" s="11"/>
      <c r="B69" s="16"/>
      <c r="C69" s="16"/>
      <c r="D69" s="16"/>
      <c r="E69" s="17"/>
      <c r="F69" s="16">
        <f t="shared" si="8"/>
        <v>0</v>
      </c>
      <c r="G69" s="16"/>
      <c r="H69" s="18"/>
      <c r="I69" s="16">
        <f t="shared" si="10"/>
        <v>1</v>
      </c>
      <c r="J69" s="16"/>
      <c r="K69" s="18"/>
      <c r="L69" s="16"/>
      <c r="M69" s="16"/>
      <c r="N69" s="11"/>
      <c r="O69" s="11"/>
      <c r="P69" s="11"/>
    </row>
    <row r="70" spans="1:16" x14ac:dyDescent="0.2">
      <c r="A70" s="11"/>
      <c r="B70" s="16">
        <v>0</v>
      </c>
      <c r="C70" s="16">
        <v>0.75</v>
      </c>
      <c r="D70" s="16">
        <v>0</v>
      </c>
      <c r="E70" s="17"/>
      <c r="F70" s="16">
        <f t="shared" si="8"/>
        <v>0.75</v>
      </c>
      <c r="G70" s="16">
        <f t="shared" si="9"/>
        <v>0</v>
      </c>
      <c r="H70" s="18">
        <f>E71</f>
        <v>0.25</v>
      </c>
      <c r="I70" s="16">
        <f t="shared" si="10"/>
        <v>0.25</v>
      </c>
      <c r="J70" s="16">
        <f>G70</f>
        <v>0</v>
      </c>
      <c r="K70" s="18"/>
      <c r="L70" s="16">
        <f>F71</f>
        <v>0.37500000000000011</v>
      </c>
      <c r="M70" s="16">
        <f>J71</f>
        <v>0.649519052838329</v>
      </c>
      <c r="N70" s="11"/>
      <c r="O70" s="11"/>
      <c r="P70" s="11"/>
    </row>
    <row r="71" spans="1:16" x14ac:dyDescent="0.2">
      <c r="A71" s="11"/>
      <c r="B71" s="16">
        <v>0</v>
      </c>
      <c r="C71" s="16">
        <v>0</v>
      </c>
      <c r="D71" s="16">
        <v>0.75</v>
      </c>
      <c r="E71" s="17">
        <f>1-D71</f>
        <v>0.25</v>
      </c>
      <c r="F71" s="16">
        <f t="shared" si="8"/>
        <v>0.37500000000000011</v>
      </c>
      <c r="G71" s="19">
        <f t="shared" si="9"/>
        <v>0.649519052838329</v>
      </c>
      <c r="H71" s="18"/>
      <c r="I71" s="16">
        <f t="shared" si="10"/>
        <v>0.62499999999999989</v>
      </c>
      <c r="J71" s="19">
        <f>G71</f>
        <v>0.649519052838329</v>
      </c>
      <c r="K71" s="18">
        <f>D71</f>
        <v>0.75</v>
      </c>
      <c r="L71" s="16">
        <f>1-L70</f>
        <v>0.62499999999999989</v>
      </c>
      <c r="M71" s="19">
        <f>M70</f>
        <v>0.649519052838329</v>
      </c>
      <c r="N71" s="11"/>
      <c r="O71" s="11"/>
      <c r="P71" s="11"/>
    </row>
    <row r="72" spans="1:16" x14ac:dyDescent="0.2">
      <c r="A72" s="11"/>
      <c r="B72" s="16"/>
      <c r="C72" s="16"/>
      <c r="D72" s="16"/>
      <c r="E72" s="17"/>
      <c r="F72" s="16">
        <f t="shared" si="8"/>
        <v>0</v>
      </c>
      <c r="G72" s="19"/>
      <c r="H72" s="18"/>
      <c r="I72" s="16">
        <f t="shared" si="10"/>
        <v>1</v>
      </c>
      <c r="J72" s="19"/>
      <c r="K72" s="18"/>
      <c r="L72" s="16"/>
      <c r="M72" s="19"/>
      <c r="N72" s="11"/>
      <c r="O72" s="11"/>
      <c r="P72" s="11"/>
    </row>
    <row r="73" spans="1:16" x14ac:dyDescent="0.2">
      <c r="A73" s="11"/>
      <c r="B73" s="16">
        <v>0</v>
      </c>
      <c r="C73" s="16">
        <v>1</v>
      </c>
      <c r="D73" s="16">
        <v>0</v>
      </c>
      <c r="E73" s="17"/>
      <c r="F73" s="16">
        <f t="shared" si="8"/>
        <v>1</v>
      </c>
      <c r="G73" s="16">
        <f t="shared" si="9"/>
        <v>0</v>
      </c>
      <c r="H73" s="18">
        <f>E74</f>
        <v>0</v>
      </c>
      <c r="I73" s="16">
        <f t="shared" si="10"/>
        <v>0</v>
      </c>
      <c r="J73" s="16">
        <f>G73</f>
        <v>0</v>
      </c>
      <c r="K73" s="18"/>
      <c r="L73" s="16">
        <f>F74</f>
        <v>0.50000000000000011</v>
      </c>
      <c r="M73" s="16">
        <f>J74</f>
        <v>0.8660254037844386</v>
      </c>
      <c r="N73" s="11"/>
      <c r="O73" s="11"/>
      <c r="P73" s="11"/>
    </row>
    <row r="74" spans="1:16" x14ac:dyDescent="0.2">
      <c r="A74" s="15"/>
      <c r="B74" s="16">
        <v>0</v>
      </c>
      <c r="C74" s="16">
        <v>0</v>
      </c>
      <c r="D74" s="16">
        <v>1</v>
      </c>
      <c r="E74" s="17">
        <f>1-D74</f>
        <v>0</v>
      </c>
      <c r="F74" s="16">
        <f t="shared" si="8"/>
        <v>0.50000000000000011</v>
      </c>
      <c r="G74" s="19">
        <f t="shared" si="9"/>
        <v>0.8660254037844386</v>
      </c>
      <c r="H74" s="18"/>
      <c r="I74" s="16">
        <f t="shared" si="10"/>
        <v>0.49999999999999989</v>
      </c>
      <c r="J74" s="19">
        <f>G74</f>
        <v>0.8660254037844386</v>
      </c>
      <c r="K74" s="18">
        <f>D74</f>
        <v>1</v>
      </c>
      <c r="L74" s="16">
        <f>1-L73</f>
        <v>0.49999999999999989</v>
      </c>
      <c r="M74" s="19">
        <f>M73</f>
        <v>0.8660254037844386</v>
      </c>
      <c r="N74" s="11"/>
      <c r="O74" s="11"/>
      <c r="P74" s="11"/>
    </row>
    <row r="75" spans="1:16" x14ac:dyDescent="0.2">
      <c r="A75" s="15"/>
      <c r="B75" s="19"/>
      <c r="C75" s="19"/>
      <c r="D75" s="19"/>
      <c r="E75" s="13"/>
      <c r="F75" s="19"/>
      <c r="G75" s="19"/>
      <c r="H75" s="14"/>
      <c r="I75" s="19"/>
      <c r="J75" s="19"/>
      <c r="K75" s="13"/>
      <c r="L75" s="19"/>
      <c r="M75" s="19"/>
      <c r="N75" s="11"/>
      <c r="O75" s="11"/>
      <c r="P75" s="11"/>
    </row>
    <row r="76" spans="1:16" x14ac:dyDescent="0.2">
      <c r="A76" s="15"/>
      <c r="B76" s="19"/>
      <c r="C76" s="19"/>
      <c r="D76" s="19"/>
      <c r="E76" s="13" t="str">
        <f>B1&amp; " &gt;"</f>
        <v>Primárny &gt;</v>
      </c>
      <c r="F76" s="19">
        <v>0.5</v>
      </c>
      <c r="G76" s="19">
        <v>-0.13</v>
      </c>
      <c r="H76" s="14" t="str">
        <f>"&lt; " &amp; C1</f>
        <v>&lt; Sekundárny</v>
      </c>
      <c r="I76" s="19">
        <v>0.9</v>
      </c>
      <c r="J76" s="19">
        <v>0.45</v>
      </c>
      <c r="K76" s="14" t="str">
        <f>"&lt; " &amp; D1</f>
        <v>&lt; Terciárny</v>
      </c>
      <c r="L76" s="19">
        <v>0.1</v>
      </c>
      <c r="M76" s="19">
        <v>0.45</v>
      </c>
      <c r="N76" s="11"/>
      <c r="O76" s="11"/>
      <c r="P76" s="11"/>
    </row>
    <row r="77" spans="1:16" x14ac:dyDescent="0.2">
      <c r="A77" s="15"/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</row>
    <row r="78" spans="1:16" x14ac:dyDescent="0.2">
      <c r="A78" s="15"/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</row>
    <row r="79" spans="1:16" x14ac:dyDescent="0.2">
      <c r="A79" s="15"/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</row>
    <row r="80" spans="1:16" x14ac:dyDescent="0.2">
      <c r="A80" s="11"/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</row>
    <row r="81" spans="1:16" x14ac:dyDescent="0.2">
      <c r="A81" s="11"/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</row>
    <row r="82" spans="1:16" x14ac:dyDescent="0.2">
      <c r="A82" s="11"/>
      <c r="B82" s="11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</row>
    <row r="83" spans="1:16" x14ac:dyDescent="0.2">
      <c r="A83" s="11"/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</row>
    <row r="84" spans="1:16" x14ac:dyDescent="0.2">
      <c r="A84" s="11"/>
      <c r="B84" s="11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</row>
    <row r="85" spans="1:16" x14ac:dyDescent="0.2">
      <c r="A85" s="11"/>
      <c r="B85" s="11"/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</row>
    <row r="86" spans="1:16" x14ac:dyDescent="0.2">
      <c r="A86" s="11"/>
      <c r="B86" s="11"/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</row>
    <row r="87" spans="1:16" x14ac:dyDescent="0.2"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</row>
    <row r="88" spans="1:16" x14ac:dyDescent="0.2"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</row>
    <row r="89" spans="1:16" x14ac:dyDescent="0.2"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</row>
    <row r="90" spans="1:16" x14ac:dyDescent="0.2"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</row>
  </sheetData>
  <phoneticPr fontId="0" type="noConversion"/>
  <pageMargins left="0.75" right="0.75" top="1" bottom="1" header="0.5" footer="0.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Foglio1</vt:lpstr>
    </vt:vector>
  </TitlesOfParts>
  <Company>ProDomoSua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cinquegrani</dc:creator>
  <cp:lastModifiedBy>René Vladár</cp:lastModifiedBy>
  <dcterms:created xsi:type="dcterms:W3CDTF">2005-01-14T00:47:46Z</dcterms:created>
  <dcterms:modified xsi:type="dcterms:W3CDTF">2016-11-01T14:09:28Z</dcterms:modified>
</cp:coreProperties>
</file>